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drawings/drawing2.xml" ContentType="application/vnd.openxmlformats-officedocument.drawing+xml"/>
  <Override PartName="/xl/pivotTables/pivotTable3.xml" ContentType="application/vnd.openxmlformats-officedocument.spreadsheetml.pivotTable+xml"/>
  <Override PartName="/xl/drawings/drawing3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nscu.sharepoint.com/teams/SO-OER-Professionals/zdegree_FY21/Shared Documents/Templates/"/>
    </mc:Choice>
  </mc:AlternateContent>
  <xr:revisionPtr revIDLastSave="176" documentId="8_{7BC95C14-15FA-4FA6-9B03-BCC4B69877D0}" xr6:coauthVersionLast="45" xr6:coauthVersionMax="45" xr10:uidLastSave="{07F1F07E-6030-43C9-8A98-FDCCF0AEB78F}"/>
  <bookViews>
    <workbookView xWindow="-120" yWindow="-120" windowWidth="29040" windowHeight="15840" xr2:uid="{00000000-000D-0000-FFFF-FFFF00000000}"/>
  </bookViews>
  <sheets>
    <sheet name="Instructions" sheetId="7" r:id="rId1"/>
    <sheet name="Home Tab" sheetId="5" r:id="rId2"/>
    <sheet name="Sheet2" sheetId="2" state="hidden" r:id="rId3"/>
    <sheet name="Z-Degree Progress Report" sheetId="6" r:id="rId4"/>
    <sheet name="Evaluation Plan" sheetId="1" r:id="rId5"/>
    <sheet name="Lookup" sheetId="4" r:id="rId6"/>
  </sheets>
  <definedNames>
    <definedName name="College">Instructions!$B$16</definedName>
  </definedNames>
  <calcPr calcId="191029"/>
  <pivotCaches>
    <pivotCache cacheId="0" r:id="rId7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0" i="6" l="1"/>
  <c r="D11" i="6"/>
  <c r="D12" i="6"/>
  <c r="D7" i="6"/>
  <c r="D8" i="6"/>
  <c r="D9" i="6"/>
  <c r="B7" i="5" l="1"/>
  <c r="A2" i="1" l="1"/>
  <c r="A3" i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B2" i="5"/>
  <c r="I10" i="4"/>
  <c r="I9" i="4"/>
  <c r="I8" i="4"/>
  <c r="I7" i="4"/>
  <c r="I6" i="4"/>
  <c r="S3" i="1"/>
  <c r="S4" i="1"/>
  <c r="S5" i="1"/>
  <c r="S6" i="1"/>
  <c r="S7" i="1"/>
  <c r="S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S43" i="1"/>
  <c r="S44" i="1"/>
  <c r="S45" i="1"/>
  <c r="S46" i="1"/>
  <c r="S47" i="1"/>
  <c r="S48" i="1"/>
  <c r="S49" i="1"/>
  <c r="S50" i="1"/>
  <c r="S51" i="1"/>
  <c r="S52" i="1"/>
  <c r="S53" i="1"/>
  <c r="S54" i="1"/>
  <c r="S55" i="1"/>
  <c r="S56" i="1"/>
  <c r="S57" i="1"/>
  <c r="S58" i="1"/>
  <c r="S59" i="1"/>
  <c r="S60" i="1"/>
  <c r="S61" i="1"/>
  <c r="S62" i="1"/>
  <c r="S63" i="1"/>
  <c r="S64" i="1"/>
  <c r="S65" i="1"/>
  <c r="S66" i="1"/>
  <c r="S67" i="1"/>
  <c r="S68" i="1"/>
  <c r="S69" i="1"/>
  <c r="S70" i="1"/>
  <c r="S71" i="1"/>
  <c r="S72" i="1"/>
  <c r="S73" i="1"/>
  <c r="S74" i="1"/>
  <c r="S75" i="1"/>
  <c r="S76" i="1"/>
  <c r="S77" i="1"/>
  <c r="S78" i="1"/>
  <c r="S79" i="1"/>
  <c r="S80" i="1"/>
  <c r="S81" i="1"/>
  <c r="S82" i="1"/>
  <c r="S83" i="1"/>
  <c r="S84" i="1"/>
  <c r="S85" i="1"/>
  <c r="S86" i="1"/>
  <c r="S87" i="1"/>
  <c r="S88" i="1"/>
  <c r="S89" i="1"/>
  <c r="S90" i="1"/>
  <c r="S91" i="1"/>
  <c r="S92" i="1"/>
  <c r="S93" i="1"/>
  <c r="S94" i="1"/>
  <c r="S95" i="1"/>
  <c r="S96" i="1"/>
  <c r="S97" i="1"/>
  <c r="S98" i="1"/>
  <c r="S99" i="1"/>
  <c r="S100" i="1"/>
  <c r="S101" i="1"/>
  <c r="S102" i="1"/>
  <c r="S103" i="1"/>
  <c r="S104" i="1"/>
  <c r="S105" i="1"/>
  <c r="S106" i="1"/>
  <c r="S107" i="1"/>
  <c r="S108" i="1"/>
  <c r="S109" i="1"/>
  <c r="S110" i="1"/>
  <c r="S111" i="1"/>
  <c r="S112" i="1"/>
  <c r="S113" i="1"/>
  <c r="S114" i="1"/>
  <c r="S115" i="1"/>
  <c r="S116" i="1"/>
  <c r="S117" i="1"/>
  <c r="S118" i="1"/>
  <c r="S119" i="1"/>
  <c r="S120" i="1"/>
  <c r="S121" i="1"/>
  <c r="S122" i="1"/>
  <c r="S123" i="1"/>
  <c r="S124" i="1"/>
  <c r="S125" i="1"/>
  <c r="S126" i="1"/>
  <c r="S127" i="1"/>
  <c r="S128" i="1"/>
  <c r="S129" i="1"/>
  <c r="S130" i="1"/>
  <c r="S131" i="1"/>
  <c r="S132" i="1"/>
  <c r="S133" i="1"/>
  <c r="S134" i="1"/>
  <c r="S135" i="1"/>
  <c r="S136" i="1"/>
  <c r="S137" i="1"/>
  <c r="S138" i="1"/>
  <c r="S139" i="1"/>
  <c r="S140" i="1"/>
  <c r="S141" i="1"/>
  <c r="S142" i="1"/>
  <c r="S143" i="1"/>
  <c r="S144" i="1"/>
  <c r="S145" i="1"/>
  <c r="S146" i="1"/>
  <c r="S147" i="1"/>
  <c r="S148" i="1"/>
  <c r="S149" i="1"/>
  <c r="S150" i="1"/>
  <c r="S151" i="1"/>
  <c r="S152" i="1"/>
  <c r="S153" i="1"/>
  <c r="S154" i="1"/>
  <c r="S155" i="1"/>
  <c r="S156" i="1"/>
  <c r="S157" i="1"/>
  <c r="S158" i="1"/>
  <c r="S159" i="1"/>
  <c r="S160" i="1"/>
  <c r="S161" i="1"/>
  <c r="E2" i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B8" i="5" l="1"/>
  <c r="B5" i="5" l="1"/>
  <c r="B9" i="5" s="1"/>
  <c r="B6" i="5"/>
  <c r="B13" i="5" l="1"/>
  <c r="B10" i="5"/>
  <c r="B11" i="5" s="1"/>
  <c r="D349" i="6" l="1"/>
  <c r="D348" i="6"/>
  <c r="D347" i="6"/>
  <c r="D346" i="6"/>
  <c r="D345" i="6"/>
  <c r="D344" i="6"/>
  <c r="D343" i="6"/>
  <c r="D342" i="6"/>
  <c r="D341" i="6"/>
  <c r="D340" i="6"/>
  <c r="D339" i="6"/>
  <c r="D338" i="6"/>
  <c r="D337" i="6"/>
  <c r="D336" i="6"/>
  <c r="D335" i="6"/>
  <c r="D334" i="6"/>
  <c r="D333" i="6"/>
  <c r="D332" i="6"/>
  <c r="D331" i="6"/>
  <c r="D330" i="6"/>
  <c r="D329" i="6"/>
  <c r="D328" i="6"/>
  <c r="D327" i="6"/>
  <c r="D326" i="6"/>
  <c r="D325" i="6"/>
  <c r="D324" i="6"/>
  <c r="D323" i="6"/>
  <c r="D322" i="6"/>
  <c r="D321" i="6"/>
  <c r="D320" i="6"/>
  <c r="D319" i="6"/>
  <c r="D318" i="6"/>
  <c r="D317" i="6"/>
  <c r="D316" i="6"/>
  <c r="D315" i="6"/>
  <c r="D314" i="6"/>
  <c r="D313" i="6"/>
  <c r="D312" i="6"/>
  <c r="D311" i="6"/>
  <c r="D310" i="6"/>
  <c r="D309" i="6"/>
  <c r="D308" i="6"/>
  <c r="D307" i="6"/>
  <c r="D306" i="6"/>
  <c r="D305" i="6"/>
  <c r="D304" i="6"/>
  <c r="D303" i="6"/>
  <c r="D302" i="6"/>
  <c r="D301" i="6"/>
  <c r="D300" i="6"/>
  <c r="D299" i="6"/>
  <c r="D298" i="6"/>
  <c r="D297" i="6"/>
  <c r="D296" i="6"/>
  <c r="D295" i="6"/>
  <c r="D294" i="6"/>
  <c r="D293" i="6"/>
  <c r="D292" i="6"/>
  <c r="D291" i="6"/>
  <c r="D290" i="6"/>
  <c r="D289" i="6"/>
  <c r="D288" i="6"/>
  <c r="D287" i="6"/>
  <c r="D286" i="6"/>
  <c r="D285" i="6"/>
  <c r="D284" i="6"/>
  <c r="D283" i="6"/>
  <c r="D282" i="6"/>
  <c r="D281" i="6"/>
  <c r="D280" i="6"/>
  <c r="D279" i="6"/>
  <c r="D278" i="6"/>
  <c r="D277" i="6"/>
  <c r="D276" i="6"/>
  <c r="D275" i="6"/>
  <c r="D274" i="6"/>
  <c r="D273" i="6"/>
  <c r="D272" i="6"/>
  <c r="D271" i="6"/>
  <c r="D270" i="6"/>
  <c r="D269" i="6"/>
  <c r="D268" i="6"/>
  <c r="D267" i="6"/>
  <c r="D266" i="6"/>
  <c r="D265" i="6"/>
  <c r="D264" i="6"/>
  <c r="D263" i="6"/>
  <c r="D262" i="6"/>
  <c r="D261" i="6"/>
  <c r="D260" i="6"/>
  <c r="D259" i="6"/>
  <c r="D258" i="6"/>
  <c r="D257" i="6"/>
  <c r="D256" i="6"/>
  <c r="D255" i="6"/>
  <c r="D254" i="6"/>
  <c r="D253" i="6"/>
  <c r="D252" i="6"/>
  <c r="D251" i="6"/>
  <c r="D250" i="6"/>
  <c r="D249" i="6"/>
  <c r="D248" i="6"/>
  <c r="D247" i="6"/>
  <c r="D246" i="6"/>
  <c r="D245" i="6"/>
  <c r="D244" i="6"/>
  <c r="D243" i="6"/>
  <c r="D242" i="6"/>
  <c r="D241" i="6"/>
  <c r="D240" i="6"/>
  <c r="D239" i="6"/>
  <c r="D238" i="6"/>
  <c r="D237" i="6"/>
  <c r="D236" i="6"/>
  <c r="D235" i="6"/>
  <c r="D234" i="6"/>
  <c r="D233" i="6"/>
  <c r="D232" i="6"/>
  <c r="D231" i="6"/>
  <c r="D230" i="6"/>
  <c r="D229" i="6"/>
  <c r="D228" i="6"/>
  <c r="D227" i="6"/>
  <c r="D226" i="6"/>
  <c r="D225" i="6"/>
  <c r="D224" i="6"/>
  <c r="D223" i="6"/>
  <c r="D222" i="6"/>
  <c r="D221" i="6"/>
  <c r="D220" i="6"/>
  <c r="D219" i="6"/>
  <c r="D218" i="6"/>
  <c r="D217" i="6"/>
  <c r="D216" i="6"/>
  <c r="D215" i="6"/>
  <c r="D214" i="6"/>
  <c r="D213" i="6"/>
  <c r="D212" i="6"/>
  <c r="D211" i="6"/>
  <c r="D210" i="6"/>
  <c r="D209" i="6"/>
  <c r="D208" i="6"/>
  <c r="D207" i="6"/>
  <c r="D206" i="6"/>
  <c r="D205" i="6"/>
  <c r="D204" i="6"/>
  <c r="D203" i="6"/>
  <c r="D202" i="6"/>
  <c r="D201" i="6"/>
  <c r="D200" i="6"/>
  <c r="D199" i="6"/>
  <c r="D198" i="6"/>
  <c r="D197" i="6"/>
  <c r="D196" i="6"/>
  <c r="D195" i="6"/>
  <c r="D194" i="6"/>
  <c r="D193" i="6"/>
  <c r="D192" i="6"/>
  <c r="D191" i="6"/>
  <c r="D190" i="6"/>
  <c r="D189" i="6"/>
  <c r="D188" i="6"/>
  <c r="D187" i="6"/>
  <c r="D186" i="6"/>
  <c r="D185" i="6"/>
  <c r="D184" i="6"/>
  <c r="D183" i="6"/>
  <c r="D182" i="6"/>
  <c r="D181" i="6"/>
  <c r="D180" i="6"/>
  <c r="D179" i="6"/>
  <c r="D178" i="6"/>
  <c r="D177" i="6"/>
  <c r="D176" i="6"/>
  <c r="D175" i="6"/>
  <c r="D174" i="6"/>
  <c r="D173" i="6"/>
  <c r="D172" i="6"/>
  <c r="D171" i="6"/>
  <c r="D170" i="6"/>
  <c r="D169" i="6"/>
  <c r="D168" i="6"/>
  <c r="D167" i="6"/>
  <c r="D166" i="6"/>
  <c r="D165" i="6"/>
  <c r="D164" i="6"/>
  <c r="D163" i="6"/>
  <c r="D162" i="6"/>
  <c r="D161" i="6"/>
  <c r="D160" i="6"/>
  <c r="D159" i="6"/>
  <c r="D158" i="6"/>
  <c r="D157" i="6"/>
  <c r="D156" i="6"/>
  <c r="D155" i="6"/>
  <c r="D154" i="6"/>
  <c r="D153" i="6"/>
  <c r="D152" i="6"/>
  <c r="D151" i="6"/>
  <c r="D150" i="6"/>
  <c r="D149" i="6"/>
  <c r="D148" i="6"/>
  <c r="D147" i="6"/>
  <c r="D146" i="6"/>
  <c r="D145" i="6"/>
  <c r="D144" i="6"/>
  <c r="D143" i="6"/>
  <c r="D142" i="6"/>
  <c r="D141" i="6"/>
  <c r="D140" i="6"/>
  <c r="D139" i="6"/>
  <c r="D138" i="6"/>
  <c r="D137" i="6"/>
  <c r="D136" i="6"/>
  <c r="D135" i="6"/>
  <c r="D134" i="6"/>
  <c r="D133" i="6"/>
  <c r="D132" i="6"/>
  <c r="D131" i="6"/>
  <c r="D130" i="6"/>
  <c r="D129" i="6"/>
  <c r="D128" i="6"/>
  <c r="D127" i="6"/>
  <c r="D126" i="6"/>
  <c r="D125" i="6"/>
  <c r="D124" i="6"/>
  <c r="D123" i="6"/>
  <c r="D122" i="6"/>
  <c r="D121" i="6"/>
  <c r="D120" i="6"/>
  <c r="D119" i="6"/>
  <c r="D118" i="6"/>
  <c r="D117" i="6"/>
  <c r="D116" i="6"/>
  <c r="D115" i="6"/>
  <c r="D114" i="6"/>
  <c r="D113" i="6"/>
  <c r="D112" i="6"/>
  <c r="D111" i="6"/>
  <c r="D110" i="6"/>
  <c r="D109" i="6"/>
  <c r="D108" i="6"/>
  <c r="D107" i="6"/>
  <c r="D106" i="6"/>
  <c r="D105" i="6"/>
  <c r="D104" i="6"/>
  <c r="D103" i="6"/>
  <c r="D102" i="6"/>
  <c r="D101" i="6"/>
  <c r="D100" i="6"/>
  <c r="D99" i="6"/>
  <c r="D98" i="6"/>
  <c r="D97" i="6"/>
  <c r="D96" i="6"/>
  <c r="D95" i="6"/>
  <c r="D94" i="6"/>
  <c r="D93" i="6"/>
  <c r="D92" i="6"/>
  <c r="D91" i="6"/>
  <c r="D90" i="6"/>
  <c r="D89" i="6"/>
  <c r="D88" i="6"/>
  <c r="D87" i="6"/>
  <c r="D86" i="6"/>
  <c r="D85" i="6"/>
  <c r="D84" i="6"/>
  <c r="D83" i="6"/>
  <c r="D82" i="6"/>
  <c r="D81" i="6"/>
  <c r="D80" i="6"/>
  <c r="D79" i="6"/>
  <c r="D78" i="6"/>
  <c r="D77" i="6"/>
  <c r="D76" i="6"/>
  <c r="D75" i="6"/>
  <c r="D74" i="6"/>
  <c r="D73" i="6"/>
  <c r="D72" i="6"/>
  <c r="D71" i="6"/>
  <c r="D70" i="6"/>
  <c r="D69" i="6"/>
  <c r="D68" i="6"/>
  <c r="D67" i="6"/>
  <c r="D66" i="6"/>
  <c r="D65" i="6"/>
  <c r="D64" i="6"/>
  <c r="D63" i="6"/>
  <c r="D62" i="6"/>
  <c r="D61" i="6"/>
  <c r="D60" i="6"/>
  <c r="D59" i="6"/>
  <c r="D58" i="6"/>
  <c r="D57" i="6"/>
  <c r="D56" i="6"/>
  <c r="D55" i="6"/>
  <c r="D54" i="6"/>
  <c r="D53" i="6"/>
  <c r="D52" i="6"/>
  <c r="D51" i="6"/>
  <c r="D50" i="6"/>
  <c r="D49" i="6"/>
  <c r="D48" i="6"/>
  <c r="D47" i="6"/>
  <c r="D46" i="6"/>
  <c r="D45" i="6"/>
  <c r="D44" i="6"/>
  <c r="D43" i="6"/>
  <c r="D42" i="6"/>
  <c r="D41" i="6"/>
  <c r="D40" i="6"/>
  <c r="D39" i="6"/>
  <c r="D38" i="6"/>
  <c r="D37" i="6"/>
  <c r="D36" i="6"/>
  <c r="D35" i="6"/>
  <c r="D34" i="6"/>
  <c r="D33" i="6"/>
  <c r="D32" i="6"/>
  <c r="D31" i="6"/>
  <c r="D30" i="6"/>
  <c r="D29" i="6"/>
  <c r="D28" i="6"/>
  <c r="D27" i="6"/>
  <c r="D26" i="6"/>
  <c r="D25" i="6"/>
  <c r="D24" i="6"/>
  <c r="D23" i="6"/>
  <c r="D22" i="6"/>
  <c r="D21" i="6"/>
  <c r="D20" i="6"/>
  <c r="D19" i="6"/>
  <c r="D18" i="6"/>
  <c r="D17" i="6"/>
  <c r="D16" i="6"/>
  <c r="D15" i="6"/>
  <c r="D14" i="6"/>
  <c r="D13" i="6"/>
  <c r="I5" i="4"/>
  <c r="S2" i="1" s="1"/>
  <c r="I4" i="4"/>
  <c r="I3" i="4"/>
  <c r="I2" i="4"/>
</calcChain>
</file>

<file path=xl/sharedStrings.xml><?xml version="1.0" encoding="utf-8"?>
<sst xmlns="http://schemas.openxmlformats.org/spreadsheetml/2006/main" count="616" uniqueCount="410">
  <si>
    <t>Instructions for Completing Your Reports</t>
  </si>
  <si>
    <t>A couple items to know up-front:</t>
  </si>
  <si>
    <t xml:space="preserve">     1: All courses needed for your z-degree should be included in the Evaluation Plan</t>
  </si>
  <si>
    <t xml:space="preserve">     2: Reporting uses the column: Ready for Z-Degree in the Evaluation Plan tab</t>
  </si>
  <si>
    <t xml:space="preserve">     3: The Z-Degree Progress Report pulls all unique courses from the Evaluation Plan tab</t>
  </si>
  <si>
    <t xml:space="preserve">          a: only one section of a course needs to be no-cost to qualify for the z-degree; this allows for more accurate reporting on your preparedness</t>
  </si>
  <si>
    <t xml:space="preserve">     4: If you make changes to the Evaluation Tab, right-click on any of the Pivot Tables, and select Refresh to upate</t>
  </si>
  <si>
    <r>
      <t xml:space="preserve">     5: </t>
    </r>
    <r>
      <rPr>
        <b/>
        <sz val="11"/>
        <color theme="1"/>
        <rFont val="Calibri"/>
        <family val="2"/>
        <scheme val="minor"/>
      </rPr>
      <t>Please do not update data on any tab other than the Evaluation plan</t>
    </r>
  </si>
  <si>
    <t>Update the Evaluation Plan</t>
  </si>
  <si>
    <t>Determine Your Progress Toward the Z-Degree</t>
  </si>
  <si>
    <t>Institution:</t>
  </si>
  <si>
    <t>Status</t>
  </si>
  <si>
    <t>Notes</t>
  </si>
  <si>
    <t>Z-Degree</t>
  </si>
  <si>
    <t>AA</t>
  </si>
  <si>
    <t>Row Labels</t>
  </si>
  <si>
    <t>Courses</t>
  </si>
  <si>
    <t># of Courses:</t>
  </si>
  <si>
    <t>Completed</t>
  </si>
  <si>
    <t>Sessions</t>
  </si>
  <si>
    <t>---Select Readiness Status---</t>
  </si>
  <si>
    <t>Courses Converted:</t>
  </si>
  <si>
    <t>Grand Total</t>
  </si>
  <si>
    <t>On Track by Fall 2020:</t>
  </si>
  <si>
    <t>Conversion by Fall 2020:</t>
  </si>
  <si>
    <t>On Track by Fall 2021:</t>
  </si>
  <si>
    <t>Conversion by Fall 2021:</t>
  </si>
  <si>
    <t>AVG Students Per course</t>
  </si>
  <si>
    <t>Project Yearly Cost Savings:</t>
  </si>
  <si>
    <t>Courses needed to support the Z-Degree</t>
  </si>
  <si>
    <t>Conversion Status</t>
  </si>
  <si>
    <t>(All)</t>
  </si>
  <si>
    <t>Sum of Sections</t>
  </si>
  <si>
    <t>COURSE</t>
  </si>
  <si>
    <t>Reporting Status</t>
  </si>
  <si>
    <t xml:space="preserve">Course Title </t>
  </si>
  <si>
    <t>Faculty Member</t>
  </si>
  <si>
    <t>Nbr of Sections Per Year</t>
  </si>
  <si>
    <t>Total</t>
  </si>
  <si>
    <t>ANTH 2201</t>
  </si>
  <si>
    <t>Intro to Cultural Anthropology</t>
  </si>
  <si>
    <t>Lisa Becker</t>
  </si>
  <si>
    <t>(blank)</t>
  </si>
  <si>
    <t>ANTH 2202</t>
  </si>
  <si>
    <t>Intro to Physical Anthropology</t>
  </si>
  <si>
    <t>ANTH 2251</t>
  </si>
  <si>
    <t>Environmental Anghropology</t>
  </si>
  <si>
    <t>ANTH 2261</t>
  </si>
  <si>
    <t>Principles of Archaeology</t>
  </si>
  <si>
    <t>ART 1100</t>
  </si>
  <si>
    <t>Introduction to Art</t>
  </si>
  <si>
    <t>Laura Migliorino</t>
  </si>
  <si>
    <t>ART 1107</t>
  </si>
  <si>
    <t>Art History</t>
  </si>
  <si>
    <t>ART 1115</t>
  </si>
  <si>
    <t>Foundational Design 1:2 Dimensional</t>
  </si>
  <si>
    <t>Laura Migliorino/Marko Marian</t>
  </si>
  <si>
    <t>Stained Glass I</t>
  </si>
  <si>
    <t>Rick Schneider</t>
  </si>
  <si>
    <t>Stained Glass II</t>
  </si>
  <si>
    <t>ART 1141</t>
  </si>
  <si>
    <t>Foundation Drawing</t>
  </si>
  <si>
    <t>Marko Marian</t>
  </si>
  <si>
    <t>ART 1142</t>
  </si>
  <si>
    <t>Foundation Drawing II</t>
  </si>
  <si>
    <t>ART 1144</t>
  </si>
  <si>
    <t>Watercolor I</t>
  </si>
  <si>
    <t>ART 1145</t>
  </si>
  <si>
    <t>Watercolor II</t>
  </si>
  <si>
    <t>ART 1150</t>
  </si>
  <si>
    <t>Intro to Graphic Design</t>
  </si>
  <si>
    <t>Anthony Marchetti</t>
  </si>
  <si>
    <t>ART 1155</t>
  </si>
  <si>
    <t>Intro to Digital Photography</t>
  </si>
  <si>
    <t>ART 1165</t>
  </si>
  <si>
    <t>Intro to Black and White Film Photo</t>
  </si>
  <si>
    <t>Pao Her</t>
  </si>
  <si>
    <t>ART 1170</t>
  </si>
  <si>
    <t>Foundation Digital Imaging I: Photoshop</t>
  </si>
  <si>
    <t>ART 1171</t>
  </si>
  <si>
    <t>Digital Imaging II</t>
  </si>
  <si>
    <t>ART 1241</t>
  </si>
  <si>
    <t>Intro to Painting</t>
  </si>
  <si>
    <t>ART 1242</t>
  </si>
  <si>
    <t>Painting II</t>
  </si>
  <si>
    <t>Rachel Breen/Marko Marian</t>
  </si>
  <si>
    <t>ART 2165</t>
  </si>
  <si>
    <t>Digital Photography</t>
  </si>
  <si>
    <t>BIOL 1106</t>
  </si>
  <si>
    <t>Principles of Biology</t>
  </si>
  <si>
    <t>Biology of Women</t>
  </si>
  <si>
    <t>Nancy Djerdjian</t>
  </si>
  <si>
    <t>BIOL 1171</t>
  </si>
  <si>
    <t>Seminar in the Biological Sciences</t>
  </si>
  <si>
    <t>Kristen Genet</t>
  </si>
  <si>
    <t>CAOR 1102</t>
  </si>
  <si>
    <t>Career</t>
  </si>
  <si>
    <t>Linnea Janas</t>
  </si>
  <si>
    <t>CMST 1110</t>
  </si>
  <si>
    <t>Heidi Croatt</t>
  </si>
  <si>
    <t>Intro to Communication</t>
  </si>
  <si>
    <t>Mackenzie Krzmarzick</t>
  </si>
  <si>
    <t>Angie Anderson</t>
  </si>
  <si>
    <t>CMST 2215</t>
  </si>
  <si>
    <t>Public Speaking</t>
  </si>
  <si>
    <t>CMST 2220</t>
  </si>
  <si>
    <t>Interpersonal Communication</t>
  </si>
  <si>
    <t>Mackenzie Krzmarzick, Heidi Croatt</t>
  </si>
  <si>
    <t>CMST 2251</t>
  </si>
  <si>
    <t>Small Group Communication</t>
  </si>
  <si>
    <t>CNET 1100</t>
  </si>
  <si>
    <t>Corey Blommel, Michael Grzinzich</t>
  </si>
  <si>
    <t>CNET 1105</t>
  </si>
  <si>
    <t>Intro to Cybersecurity</t>
  </si>
  <si>
    <t>CNET 2101</t>
  </si>
  <si>
    <t>Introduction to Networks (CCNA 1)</t>
  </si>
  <si>
    <t>CNET 2200</t>
  </si>
  <si>
    <t>Network Forensics</t>
  </si>
  <si>
    <t>CNET 2215</t>
  </si>
  <si>
    <t>Managing Network Security</t>
  </si>
  <si>
    <t>CNET 2297</t>
  </si>
  <si>
    <t>Field Experience and Seminar</t>
  </si>
  <si>
    <t>CNET 2301</t>
  </si>
  <si>
    <t>Routing and Switching Essentials (CCNA 2)</t>
  </si>
  <si>
    <t>CNET 2303</t>
  </si>
  <si>
    <t>Scaling Networks (CCNA 3)</t>
  </si>
  <si>
    <t>CNET 2304</t>
  </si>
  <si>
    <t>Connecting Networks (CCNA 4)</t>
  </si>
  <si>
    <t>ECON 1100</t>
  </si>
  <si>
    <t>Intro to the American Economy</t>
  </si>
  <si>
    <t>Drew Mattson</t>
  </si>
  <si>
    <t>ENGL 0990</t>
  </si>
  <si>
    <t>Cross-Current Composition (Dev Ed)</t>
  </si>
  <si>
    <t>multiple instructors</t>
  </si>
  <si>
    <t>ENGL 1121</t>
  </si>
  <si>
    <t>College Writing and Critical Reading</t>
  </si>
  <si>
    <t>ENGL 2204</t>
  </si>
  <si>
    <t>Short Stories</t>
  </si>
  <si>
    <t>Bill Breen</t>
  </si>
  <si>
    <t>ENGR 1100</t>
  </si>
  <si>
    <t>Introduction to Engineering</t>
  </si>
  <si>
    <t>Bill Saari</t>
  </si>
  <si>
    <t>GEOG 1101</t>
  </si>
  <si>
    <t>Geography of the US</t>
  </si>
  <si>
    <t>Amy Lilienfeld</t>
  </si>
  <si>
    <t>GEOG 1108</t>
  </si>
  <si>
    <t>MN Geography</t>
  </si>
  <si>
    <t>HPER 1120</t>
  </si>
  <si>
    <t>Wellness for Life</t>
  </si>
  <si>
    <t>Gary Cook</t>
  </si>
  <si>
    <t>HPER 1145</t>
  </si>
  <si>
    <t>Yoga</t>
  </si>
  <si>
    <t>HPER 1152</t>
  </si>
  <si>
    <t>Aerobic Fitness</t>
  </si>
  <si>
    <t>HPER 1159</t>
  </si>
  <si>
    <t>Bowling</t>
  </si>
  <si>
    <t>HPER 1160</t>
  </si>
  <si>
    <t>Weight Training &amp; Conditioning</t>
  </si>
  <si>
    <t>HPER 1165</t>
  </si>
  <si>
    <t>Fitness Walking</t>
  </si>
  <si>
    <t>HPER 1166</t>
  </si>
  <si>
    <t>Jogging/Running</t>
  </si>
  <si>
    <t>HPER 1171</t>
  </si>
  <si>
    <t>Bicycling</t>
  </si>
  <si>
    <t>HPER 1175</t>
  </si>
  <si>
    <t>Volleyball</t>
  </si>
  <si>
    <t>HPER 1189</t>
  </si>
  <si>
    <t>BLS Provider Certification</t>
  </si>
  <si>
    <t>HPER 2211</t>
  </si>
  <si>
    <t>Intercollegiate Basketball Men</t>
  </si>
  <si>
    <t>HPER 2215</t>
  </si>
  <si>
    <t>Intercollegiate Soccer Men</t>
  </si>
  <si>
    <t>HPER 2219</t>
  </si>
  <si>
    <t>Intercollegiate Volleyball</t>
  </si>
  <si>
    <t>HPER 2296</t>
  </si>
  <si>
    <t>Filed Experience &amp; Seminar Fitness Specialist</t>
  </si>
  <si>
    <t>HPER 2297</t>
  </si>
  <si>
    <t>Field Experience &amp; Seminar Athletic Coaching</t>
  </si>
  <si>
    <t>INTS 1000</t>
  </si>
  <si>
    <t>First Year Experience</t>
  </si>
  <si>
    <t>Jason Weinerman/John Herbert/Angie Anderson/Cindy Bunting/Jen Hutchens</t>
  </si>
  <si>
    <t>MCOM 1100</t>
  </si>
  <si>
    <t>Intro to Mass Com</t>
  </si>
  <si>
    <t>Melody Hoffman and Mackenzie Krzmarzick</t>
  </si>
  <si>
    <t>MCOM 1109</t>
  </si>
  <si>
    <t>Practical Experience in Journalism and Mass Communication</t>
  </si>
  <si>
    <t>MCOM 1151</t>
  </si>
  <si>
    <t>Principles of Public Relations</t>
  </si>
  <si>
    <t>Melody Hoffman</t>
  </si>
  <si>
    <t>MCOM 2121</t>
  </si>
  <si>
    <t>Media Writing</t>
  </si>
  <si>
    <t>MCOM 2131</t>
  </si>
  <si>
    <t>Reporting, Writing, and Editing for online publications</t>
  </si>
  <si>
    <t>MUSC 1100</t>
  </si>
  <si>
    <t>Music Appreciation</t>
  </si>
  <si>
    <t>Sam Bergstrom</t>
  </si>
  <si>
    <t>MUSC 1101</t>
  </si>
  <si>
    <t>Intro to World Music</t>
  </si>
  <si>
    <t>Fundamentals of Music</t>
  </si>
  <si>
    <t>Liz Kuiven</t>
  </si>
  <si>
    <t>MUSC 1106</t>
  </si>
  <si>
    <t>Concert Band</t>
  </si>
  <si>
    <t>MUSC 1107</t>
  </si>
  <si>
    <t>String Orchestra</t>
  </si>
  <si>
    <t>Staff</t>
  </si>
  <si>
    <t>MUSC 1108</t>
  </si>
  <si>
    <t>Concert Choir</t>
  </si>
  <si>
    <t>Melissa Bergstrom</t>
  </si>
  <si>
    <t>MUSC 1110</t>
  </si>
  <si>
    <t>Joel Salvo</t>
  </si>
  <si>
    <t>Rock and Roll History</t>
  </si>
  <si>
    <t>MUSC 1145</t>
  </si>
  <si>
    <t>World Drumming Ensemble</t>
  </si>
  <si>
    <t>MUSC 1146</t>
  </si>
  <si>
    <t>Jazz Ensemble</t>
  </si>
  <si>
    <t>MUSC 1148</t>
  </si>
  <si>
    <t>Chamber Singers</t>
  </si>
  <si>
    <t>MUSC 1149</t>
  </si>
  <si>
    <t>Guitar Ensemble</t>
  </si>
  <si>
    <t>MUSC 1188</t>
  </si>
  <si>
    <t>Women's Chorale</t>
  </si>
  <si>
    <t>MUSC 2145</t>
  </si>
  <si>
    <t>Chamber Ensembles</t>
  </si>
  <si>
    <t>MUSC 2202</t>
  </si>
  <si>
    <t>Music History and Literature</t>
  </si>
  <si>
    <t>NATS 1051</t>
  </si>
  <si>
    <t>Ed Wehling</t>
  </si>
  <si>
    <t>PHIL 1110</t>
  </si>
  <si>
    <t>Introduction to Ethics</t>
  </si>
  <si>
    <t>PHIL 1115</t>
  </si>
  <si>
    <t>Comparative World Religions</t>
  </si>
  <si>
    <t>PHYS 1317</t>
  </si>
  <si>
    <t>General Physcis I</t>
  </si>
  <si>
    <t>Dierk Hofreiter</t>
  </si>
  <si>
    <t>PHYS 1327</t>
  </si>
  <si>
    <t>College Physics I</t>
  </si>
  <si>
    <t>PHYS 1328</t>
  </si>
  <si>
    <t>College Physics II</t>
  </si>
  <si>
    <t>POLS 1111</t>
  </si>
  <si>
    <t>American Politics and Government</t>
  </si>
  <si>
    <t>John Herbert</t>
  </si>
  <si>
    <t>POLS 1121</t>
  </si>
  <si>
    <t>State and Local Politics and Government</t>
  </si>
  <si>
    <t>POLS 1131</t>
  </si>
  <si>
    <t>World Politics</t>
  </si>
  <si>
    <t>POLS 1141</t>
  </si>
  <si>
    <t>Environmental Politics</t>
  </si>
  <si>
    <t>Matt Schuster</t>
  </si>
  <si>
    <t>POLS 2202</t>
  </si>
  <si>
    <t>Public Issues</t>
  </si>
  <si>
    <t>POLS 2220</t>
  </si>
  <si>
    <t>International Law and Human Rights</t>
  </si>
  <si>
    <t>POLS 2245</t>
  </si>
  <si>
    <t>Political Ideas and Idologies</t>
  </si>
  <si>
    <t>PSYC 1110</t>
  </si>
  <si>
    <t>General Psychology</t>
  </si>
  <si>
    <t xml:space="preserve">Ann Pelzel   </t>
  </si>
  <si>
    <t>PSYC 2120</t>
  </si>
  <si>
    <t>Psychology of Women</t>
  </si>
  <si>
    <t>Katie Markell (*next year development)</t>
  </si>
  <si>
    <t>PSYC 2235</t>
  </si>
  <si>
    <t>Lifespan Development</t>
  </si>
  <si>
    <t>Ann Pelzel *NOW, Katie Markell (*next year development)</t>
  </si>
  <si>
    <t>PSYC 2280</t>
  </si>
  <si>
    <t>Statistics for the Behavioral Sciences</t>
  </si>
  <si>
    <t>Barb Ludins</t>
  </si>
  <si>
    <t>READ 0910</t>
  </si>
  <si>
    <t>Developmental Reading</t>
  </si>
  <si>
    <t>Cindy Bunting</t>
  </si>
  <si>
    <t>READ 0990</t>
  </si>
  <si>
    <t>Gender in Society</t>
  </si>
  <si>
    <t>Kirsten Olson</t>
  </si>
  <si>
    <t>THTR 1101</t>
  </si>
  <si>
    <t>Intro to Theatre</t>
  </si>
  <si>
    <t>Kassy Skoretz</t>
  </si>
  <si>
    <t>THTR 1109</t>
  </si>
  <si>
    <t>Practical Experience in Theatre</t>
  </si>
  <si>
    <t>Scott Ford</t>
  </si>
  <si>
    <t>THTR 1111</t>
  </si>
  <si>
    <t>Acting for All</t>
  </si>
  <si>
    <t>Blayn Lemke</t>
  </si>
  <si>
    <t>THTR 2205</t>
  </si>
  <si>
    <t>Acting Movement</t>
  </si>
  <si>
    <t>THTR 2211</t>
  </si>
  <si>
    <t>Stagecraft</t>
  </si>
  <si>
    <t>Peter Lerohl</t>
  </si>
  <si>
    <t>Course</t>
  </si>
  <si>
    <t>Course Title</t>
  </si>
  <si>
    <t>Goal Area</t>
  </si>
  <si>
    <t>Faculty</t>
  </si>
  <si>
    <t>Included in application</t>
  </si>
  <si>
    <t>Not included in application</t>
  </si>
  <si>
    <t>5B, 8</t>
  </si>
  <si>
    <t>Online/CR</t>
  </si>
  <si>
    <t>5B, 10</t>
  </si>
  <si>
    <t>Online</t>
  </si>
  <si>
    <t>6C</t>
  </si>
  <si>
    <t>CR</t>
  </si>
  <si>
    <t>CR/Cambridge</t>
  </si>
  <si>
    <t xml:space="preserve">ART 1121 </t>
  </si>
  <si>
    <t xml:space="preserve">ART 1122 </t>
  </si>
  <si>
    <t>Cambridge</t>
  </si>
  <si>
    <t>Need confirmation</t>
  </si>
  <si>
    <t>none</t>
  </si>
  <si>
    <t>spring 2020</t>
  </si>
  <si>
    <t>Danneman</t>
  </si>
  <si>
    <t>BIOL 1108/WGST 1108</t>
  </si>
  <si>
    <t>3, 7</t>
  </si>
  <si>
    <t>may have fee associated with course (Fall 2019 free, previously up to $175)</t>
  </si>
  <si>
    <t>$25 course fee ONLINE</t>
  </si>
  <si>
    <t>1, 2</t>
  </si>
  <si>
    <t>1B, 2</t>
  </si>
  <si>
    <t>1, 7</t>
  </si>
  <si>
    <t>IT Exploration</t>
  </si>
  <si>
    <t>Cambridge and CR</t>
  </si>
  <si>
    <t>2, 5</t>
  </si>
  <si>
    <t>CR/CC</t>
  </si>
  <si>
    <t>Cindy Bunting/Kassie Skoretz (almost)/Joe Erickson/Kelly martin/Scott Hall</t>
  </si>
  <si>
    <t xml:space="preserve">CR/CC </t>
  </si>
  <si>
    <t>6A</t>
  </si>
  <si>
    <t>Spring 2020 (if assigned to teach it) - not assigned</t>
  </si>
  <si>
    <t>None</t>
  </si>
  <si>
    <t>5, 10</t>
  </si>
  <si>
    <t>2, 9</t>
  </si>
  <si>
    <t>?</t>
  </si>
  <si>
    <t>not teaching currently</t>
  </si>
  <si>
    <t>MUSC 1104?</t>
  </si>
  <si>
    <t>Need confirmation - CC/CR</t>
  </si>
  <si>
    <t>6, 9</t>
  </si>
  <si>
    <t>Nagel</t>
  </si>
  <si>
    <t>6B, 8</t>
  </si>
  <si>
    <t>Daniel Waness</t>
  </si>
  <si>
    <t>5, 9</t>
  </si>
  <si>
    <t>Online/CR spring 2020</t>
  </si>
  <si>
    <t>5, 8</t>
  </si>
  <si>
    <t>5C, 10</t>
  </si>
  <si>
    <t>5c, 7</t>
  </si>
  <si>
    <t>?not offered, planning to next time around</t>
  </si>
  <si>
    <t>5c, 9</t>
  </si>
  <si>
    <t>5, 7</t>
  </si>
  <si>
    <t>Online/Cambridge</t>
  </si>
  <si>
    <t>5B, 7</t>
  </si>
  <si>
    <t>Online - Implement 2021-2022</t>
  </si>
  <si>
    <t>Pelzel: Online/Cambridge, Markel: Implement 2021-2022</t>
  </si>
  <si>
    <t>SOC 1145/WGST 1145?</t>
  </si>
  <si>
    <t>OER in use spring 2020, uncertain about continuation</t>
  </si>
  <si>
    <t>2, 6C</t>
  </si>
  <si>
    <t>This report takes the "unique courses", regardless of the number of sections offered required for a z-degree to determine z-degree readiness.</t>
  </si>
  <si>
    <r>
      <t xml:space="preserve">Please </t>
    </r>
    <r>
      <rPr>
        <b/>
        <sz val="11"/>
        <color rgb="FFC00000"/>
        <rFont val="Calibri"/>
        <family val="2"/>
        <scheme val="minor"/>
      </rPr>
      <t>do not change data on this tab</t>
    </r>
    <r>
      <rPr>
        <sz val="11"/>
        <color theme="1"/>
        <rFont val="Calibri"/>
        <family val="2"/>
        <scheme val="minor"/>
      </rPr>
      <t xml:space="preserve">. If you see a descrepency, plesae update the Evaluation Plan tab, </t>
    </r>
    <r>
      <rPr>
        <b/>
        <sz val="11"/>
        <color theme="1"/>
        <rFont val="Calibri"/>
        <family val="2"/>
        <scheme val="minor"/>
      </rPr>
      <t xml:space="preserve">"Ready for Z-Degree" </t>
    </r>
    <r>
      <rPr>
        <sz val="11"/>
        <color theme="1"/>
        <rFont val="Calibri"/>
        <family val="2"/>
        <scheme val="minor"/>
      </rPr>
      <t>column</t>
    </r>
    <r>
      <rPr>
        <b/>
        <sz val="11"/>
        <color theme="1"/>
        <rFont val="Calibri"/>
        <family val="2"/>
        <scheme val="minor"/>
      </rPr>
      <t>.</t>
    </r>
  </si>
  <si>
    <t>Max of Reporting Status</t>
  </si>
  <si>
    <t>Development Type</t>
  </si>
  <si>
    <t>Item</t>
  </si>
  <si>
    <t>Ready for Z-Degree</t>
  </si>
  <si>
    <t>#</t>
  </si>
  <si>
    <t>--- Select Goal Area ---</t>
  </si>
  <si>
    <t>--- SELECT STATUS ---</t>
  </si>
  <si>
    <t>--- Select Development Type---</t>
  </si>
  <si>
    <t>1 - Communication</t>
  </si>
  <si>
    <t>Converted</t>
  </si>
  <si>
    <t>Adopting</t>
  </si>
  <si>
    <t>Behind Scheduled</t>
  </si>
  <si>
    <t>2 - Critical Thinking</t>
  </si>
  <si>
    <t>Not Converted</t>
  </si>
  <si>
    <t>Adapting</t>
  </si>
  <si>
    <t>Will not complete</t>
  </si>
  <si>
    <t>3 - Natural Sciences</t>
  </si>
  <si>
    <t>Future Plans</t>
  </si>
  <si>
    <t>Creating</t>
  </si>
  <si>
    <t>On Track for Spring 2021</t>
  </si>
  <si>
    <t>4 - Mathematical / Logical Reasoning</t>
  </si>
  <si>
    <t>No Cost Course</t>
  </si>
  <si>
    <t>On Track for Summer 2021</t>
  </si>
  <si>
    <t xml:space="preserve">5 - History and the Social and Behavioral Sciences </t>
  </si>
  <si>
    <t>Unknown</t>
  </si>
  <si>
    <t>6 - Humanities and Fine Arts</t>
  </si>
  <si>
    <t>7 - Human Diversity</t>
  </si>
  <si>
    <t>8 - Global Perspective</t>
  </si>
  <si>
    <t>9 - Ethical and Civic Responsibility</t>
  </si>
  <si>
    <t>10 - People and the Environment</t>
  </si>
  <si>
    <t xml:space="preserve">Course Acronym </t>
  </si>
  <si>
    <t xml:space="preserve">Course # </t>
  </si>
  <si>
    <t>Completion Date</t>
  </si>
  <si>
    <t>Faculty Member Email Address</t>
  </si>
  <si>
    <t>Faculty Member Tech Id</t>
  </si>
  <si>
    <t>Reported Sections Per Year</t>
  </si>
  <si>
    <t>Current Textbook Cost</t>
  </si>
  <si>
    <t>BUS</t>
  </si>
  <si>
    <t>Red- not in master</t>
  </si>
  <si>
    <t>Blue letters- in Master Sheet</t>
  </si>
  <si>
    <t>Intro to Business</t>
  </si>
  <si>
    <t>J. Doe</t>
  </si>
  <si>
    <t>j.doe@minnstate.edu.test</t>
  </si>
  <si>
    <t>On Track for Fall 2022</t>
  </si>
  <si>
    <t>On Track for Spring 2023</t>
  </si>
  <si>
    <t>On Track for Fall 2023</t>
  </si>
  <si>
    <t>BUS 101</t>
  </si>
  <si>
    <t xml:space="preserve"> </t>
  </si>
  <si>
    <t/>
  </si>
  <si>
    <t>Enter College Name:</t>
  </si>
  <si>
    <t>Test</t>
  </si>
  <si>
    <t>Institution
(automated entry)</t>
  </si>
  <si>
    <t>COURSE
(automated)</t>
  </si>
  <si>
    <t>Conversion Status
(dropdown)</t>
  </si>
  <si>
    <t>First Goal Area
(dropdown)</t>
  </si>
  <si>
    <t>Second Goal Area
(dropdown)</t>
  </si>
  <si>
    <t>Development Type
(dropdown)</t>
  </si>
  <si>
    <t>Ready for Z-Degree
(dropdown)</t>
  </si>
  <si>
    <t>Reporting Status
(auto entry)</t>
  </si>
  <si>
    <t>StudentSuccess</t>
  </si>
  <si>
    <t>Protection Password: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</si>
</sst>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$&quot;#,##0_);\(&quot;$&quot;#,##0\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8"/>
      <color theme="3"/>
      <name val="Calibri Light"/>
      <family val="2"/>
      <scheme val="major"/>
    </font>
    <font>
      <sz val="11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B0F0"/>
      <name val="Calibri"/>
      <family val="2"/>
      <scheme val="minor"/>
    </font>
    <font>
      <sz val="11"/>
      <color rgb="FF00B0F0"/>
      <name val="Calibri"/>
      <scheme val="minor"/>
    </font>
    <font>
      <sz val="11"/>
      <color rgb="FF9C5700"/>
      <name val="Calibri"/>
      <family val="2"/>
      <scheme val="minor"/>
    </font>
    <font>
      <sz val="11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EB9C"/>
      </patternFill>
    </fill>
    <fill>
      <patternFill patternType="solid">
        <fgColor rgb="FFFE4844"/>
        <bgColor indexed="64"/>
      </patternFill>
    </fill>
    <fill>
      <patternFill patternType="solid">
        <fgColor theme="9" tint="-0.249977111117893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theme="4" tint="0.39997558519241921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4" fillId="2" borderId="0" applyNumberFormat="0" applyBorder="0" applyAlignment="0" applyProtection="0"/>
    <xf numFmtId="0" fontId="6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44" fontId="7" fillId="0" borderId="0" applyFont="0" applyFill="0" applyBorder="0" applyAlignment="0" applyProtection="0"/>
    <xf numFmtId="0" fontId="14" fillId="4" borderId="0" applyNumberFormat="0" applyBorder="0" applyAlignment="0" applyProtection="0"/>
  </cellStyleXfs>
  <cellXfs count="83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quotePrefix="1"/>
    <xf numFmtId="0" fontId="2" fillId="0" borderId="0" xfId="0" applyFont="1" applyFill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pivotButton="1"/>
    <xf numFmtId="0" fontId="0" fillId="0" borderId="0" xfId="0" applyAlignment="1">
      <alignment horizontal="center"/>
    </xf>
    <xf numFmtId="0" fontId="0" fillId="0" borderId="0" xfId="0" quotePrefix="1" applyAlignment="1">
      <alignment horizontal="center"/>
    </xf>
    <xf numFmtId="0" fontId="3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vertical="center"/>
    </xf>
    <xf numFmtId="0" fontId="3" fillId="0" borderId="0" xfId="0" applyFont="1" applyBorder="1" applyAlignment="1">
      <alignment horizontal="left" vertical="center"/>
    </xf>
    <xf numFmtId="0" fontId="0" fillId="3" borderId="2" xfId="0" applyFill="1" applyBorder="1" applyAlignment="1">
      <alignment vertical="center"/>
    </xf>
    <xf numFmtId="17" fontId="0" fillId="0" borderId="3" xfId="0" applyNumberFormat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4" xfId="0" applyBorder="1" applyAlignment="1">
      <alignment vertical="center"/>
    </xf>
    <xf numFmtId="5" fontId="0" fillId="3" borderId="2" xfId="0" applyNumberFormat="1" applyFill="1" applyBorder="1" applyAlignment="1">
      <alignment horizontal="left" vertical="center"/>
    </xf>
    <xf numFmtId="5" fontId="0" fillId="0" borderId="0" xfId="0" applyNumberFormat="1" applyFill="1" applyBorder="1" applyAlignment="1">
      <alignment horizontal="left" vertical="center"/>
    </xf>
    <xf numFmtId="0" fontId="3" fillId="0" borderId="0" xfId="0" applyFont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pivotButton="1" applyAlignment="1">
      <alignment vertical="center"/>
    </xf>
    <xf numFmtId="0" fontId="3" fillId="0" borderId="0" xfId="0" applyFont="1" applyBorder="1" applyAlignment="1">
      <alignment horizontal="center" vertical="center" wrapText="1"/>
    </xf>
    <xf numFmtId="0" fontId="6" fillId="0" borderId="5" xfId="2" applyBorder="1"/>
    <xf numFmtId="0" fontId="9" fillId="0" borderId="0" xfId="3"/>
    <xf numFmtId="0" fontId="0" fillId="0" borderId="0" xfId="0" applyBorder="1" applyAlignment="1">
      <alignment vertical="center"/>
    </xf>
    <xf numFmtId="0" fontId="0" fillId="0" borderId="0" xfId="0" applyAlignment="1">
      <alignment horizontal="left"/>
    </xf>
    <xf numFmtId="0" fontId="0" fillId="0" borderId="0" xfId="0" applyNumberFormat="1"/>
    <xf numFmtId="0" fontId="0" fillId="3" borderId="2" xfId="0" applyFill="1" applyBorder="1" applyAlignment="1">
      <alignment horizontal="left" vertical="center" wrapText="1"/>
    </xf>
    <xf numFmtId="10" fontId="3" fillId="3" borderId="2" xfId="0" applyNumberFormat="1" applyFont="1" applyFill="1" applyBorder="1" applyAlignment="1">
      <alignment horizontal="left" vertical="center" wrapText="1"/>
    </xf>
    <xf numFmtId="0" fontId="0" fillId="0" borderId="0" xfId="0" applyNumberFormat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0" fillId="0" borderId="0" xfId="0" applyFill="1"/>
    <xf numFmtId="164" fontId="5" fillId="0" borderId="0" xfId="4" applyNumberFormat="1" applyFont="1" applyFill="1" applyBorder="1" applyAlignment="1">
      <alignment horizontal="center" vertical="center" wrapText="1"/>
    </xf>
    <xf numFmtId="164" fontId="0" fillId="0" borderId="0" xfId="4" applyNumberFormat="1" applyFont="1" applyAlignment="1">
      <alignment vertical="center" wrapText="1"/>
    </xf>
    <xf numFmtId="0" fontId="4" fillId="2" borderId="1" xfId="1" applyBorder="1" applyAlignment="1">
      <alignment horizontal="center" vertical="center" wrapText="1"/>
    </xf>
    <xf numFmtId="0" fontId="4" fillId="2" borderId="1" xfId="1" applyNumberFormat="1" applyBorder="1" applyAlignment="1">
      <alignment horizontal="center" vertical="center" wrapText="1"/>
    </xf>
    <xf numFmtId="0" fontId="4" fillId="2" borderId="1" xfId="1" applyBorder="1"/>
    <xf numFmtId="0" fontId="4" fillId="2" borderId="1" xfId="1" applyBorder="1" applyAlignment="1">
      <alignment wrapText="1"/>
    </xf>
    <xf numFmtId="0" fontId="4" fillId="2" borderId="0" xfId="1" applyBorder="1" applyAlignment="1">
      <alignment horizontal="center" vertical="center" wrapText="1"/>
    </xf>
    <xf numFmtId="0" fontId="4" fillId="2" borderId="0" xfId="1" applyAlignment="1">
      <alignment horizontal="center" vertical="center" wrapText="1"/>
    </xf>
    <xf numFmtId="0" fontId="4" fillId="2" borderId="0" xfId="1" applyNumberFormat="1" applyAlignment="1">
      <alignment horizontal="center" vertical="center" wrapText="1"/>
    </xf>
    <xf numFmtId="0" fontId="0" fillId="0" borderId="0" xfId="0" applyFill="1" applyAlignment="1">
      <alignment horizontal="center"/>
    </xf>
    <xf numFmtId="0" fontId="3" fillId="0" borderId="0" xfId="0" applyFont="1" applyFill="1"/>
    <xf numFmtId="0" fontId="3" fillId="0" borderId="0" xfId="0" applyFont="1" applyFill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0" fillId="0" borderId="0" xfId="0" applyNumberFormat="1" applyFill="1" applyAlignment="1">
      <alignment horizontal="center"/>
    </xf>
    <xf numFmtId="0" fontId="0" fillId="0" borderId="3" xfId="0" applyBorder="1"/>
    <xf numFmtId="0" fontId="4" fillId="2" borderId="1" xfId="1" applyBorder="1" applyAlignment="1">
      <alignment vertical="center" wrapText="1"/>
    </xf>
    <xf numFmtId="0" fontId="2" fillId="5" borderId="3" xfId="0" applyFont="1" applyFill="1" applyBorder="1"/>
    <xf numFmtId="0" fontId="15" fillId="6" borderId="2" xfId="0" applyFont="1" applyFill="1" applyBorder="1" applyAlignment="1">
      <alignment vertical="center"/>
    </xf>
    <xf numFmtId="0" fontId="14" fillId="4" borderId="1" xfId="5" applyBorder="1" applyAlignment="1" applyProtection="1">
      <alignment vertical="center" wrapText="1"/>
      <protection locked="0"/>
    </xf>
    <xf numFmtId="0" fontId="0" fillId="0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quotePrefix="1" applyFont="1" applyFill="1" applyBorder="1" applyAlignment="1" applyProtection="1">
      <alignment horizontal="center" vertical="center" wrapText="1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 wrapText="1"/>
      <protection locked="0"/>
    </xf>
    <xf numFmtId="0" fontId="0" fillId="0" borderId="0" xfId="0" applyFont="1" applyFill="1" applyBorder="1" applyAlignment="1" applyProtection="1">
      <alignment horizontal="center" vertical="center" wrapText="1"/>
      <protection locked="0"/>
    </xf>
    <xf numFmtId="0" fontId="14" fillId="4" borderId="1" xfId="5" applyNumberFormat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Font="1" applyFill="1" applyBorder="1" applyAlignment="1" applyProtection="1">
      <alignment vertical="center" wrapText="1"/>
      <protection locked="0"/>
    </xf>
    <xf numFmtId="14" fontId="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1" xfId="3" applyFill="1" applyBorder="1" applyAlignment="1" applyProtection="1">
      <alignment vertical="center" wrapText="1"/>
      <protection locked="0"/>
    </xf>
    <xf numFmtId="164" fontId="0" fillId="0" borderId="1" xfId="4" applyNumberFormat="1" applyFont="1" applyFill="1" applyBorder="1" applyAlignment="1" applyProtection="1">
      <alignment vertical="center" wrapText="1"/>
      <protection locked="0"/>
    </xf>
    <xf numFmtId="0" fontId="12" fillId="0" borderId="1" xfId="0" applyFont="1" applyFill="1" applyBorder="1" applyAlignment="1" applyProtection="1">
      <alignment vertical="center" wrapText="1"/>
      <protection locked="0"/>
    </xf>
    <xf numFmtId="0" fontId="0" fillId="0" borderId="0" xfId="0" applyFill="1" applyProtection="1">
      <protection locked="0"/>
    </xf>
    <xf numFmtId="0" fontId="11" fillId="0" borderId="1" xfId="0" applyFont="1" applyFill="1" applyBorder="1" applyAlignment="1" applyProtection="1">
      <alignment horizontal="center" vertical="center" wrapText="1"/>
      <protection locked="0"/>
    </xf>
    <xf numFmtId="0" fontId="0" fillId="0" borderId="0" xfId="0" applyFill="1" applyAlignment="1" applyProtection="1">
      <alignment wrapText="1"/>
      <protection locked="0"/>
    </xf>
    <xf numFmtId="0" fontId="10" fillId="0" borderId="1" xfId="0" applyFont="1" applyFill="1" applyBorder="1" applyAlignment="1" applyProtection="1">
      <alignment vertical="center" wrapText="1"/>
      <protection locked="0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0" fontId="0" fillId="0" borderId="0" xfId="0" applyFont="1" applyFill="1" applyBorder="1" applyAlignment="1" applyProtection="1">
      <alignment vertical="center" wrapText="1"/>
      <protection locked="0"/>
    </xf>
    <xf numFmtId="164" fontId="0" fillId="0" borderId="0" xfId="4" applyNumberFormat="1" applyFont="1" applyFill="1" applyBorder="1" applyAlignment="1" applyProtection="1">
      <alignment vertical="center" wrapText="1"/>
      <protection locked="0"/>
    </xf>
    <xf numFmtId="0" fontId="13" fillId="0" borderId="1" xfId="0" applyFont="1" applyFill="1" applyBorder="1" applyAlignment="1" applyProtection="1">
      <alignment vertical="center" wrapText="1"/>
      <protection locked="0"/>
    </xf>
    <xf numFmtId="0" fontId="1" fillId="0" borderId="0" xfId="0" applyFont="1" applyFill="1" applyAlignment="1" applyProtection="1">
      <alignment horizontal="center" vertical="center" wrapText="1"/>
      <protection locked="0"/>
    </xf>
    <xf numFmtId="0" fontId="1" fillId="0" borderId="0" xfId="0" applyNumberFormat="1" applyFont="1" applyFill="1" applyAlignment="1" applyProtection="1">
      <alignment horizontal="center" vertical="center" wrapText="1"/>
      <protection locked="0"/>
    </xf>
    <xf numFmtId="164" fontId="1" fillId="0" borderId="0" xfId="4" applyNumberFormat="1" applyFont="1" applyFill="1" applyAlignment="1" applyProtection="1">
      <alignment vertical="center" wrapText="1"/>
      <protection locked="0"/>
    </xf>
    <xf numFmtId="0" fontId="1" fillId="0" borderId="1" xfId="0" applyNumberFormat="1" applyFont="1" applyFill="1" applyBorder="1" applyAlignment="1" applyProtection="1">
      <alignment horizontal="left" vertical="center" wrapText="1"/>
      <protection locked="0"/>
    </xf>
    <xf numFmtId="0" fontId="0" fillId="0" borderId="4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</cellXfs>
  <cellStyles count="6">
    <cellStyle name="Currency" xfId="4" builtinId="4"/>
    <cellStyle name="Good" xfId="1" builtinId="26"/>
    <cellStyle name="Hyperlink" xfId="3" builtinId="8"/>
    <cellStyle name="Neutral" xfId="5" builtinId="28"/>
    <cellStyle name="Normal" xfId="0" builtinId="0"/>
    <cellStyle name="Title" xfId="2" builtinId="15"/>
  </cellStyles>
  <dxfs count="98">
    <dxf>
      <font>
        <b val="0"/>
        <i/>
      </font>
      <fill>
        <patternFill>
          <bgColor theme="7" tint="0.79998168889431442"/>
        </patternFill>
      </fill>
    </dxf>
    <dxf>
      <font>
        <b val="0"/>
        <i/>
      </font>
      <fill>
        <patternFill>
          <bgColor theme="7" tint="0.79998168889431442"/>
        </patternFill>
      </fill>
    </dxf>
    <dxf>
      <font>
        <b val="0"/>
        <i/>
      </font>
      <fill>
        <patternFill>
          <bgColor theme="7" tint="0.79998168889431442"/>
        </patternFill>
      </fill>
    </dxf>
    <dxf>
      <font>
        <b val="0"/>
        <i/>
      </font>
      <fill>
        <patternFill>
          <bgColor theme="7" tint="0.79998168889431442"/>
        </patternFill>
      </fill>
    </dxf>
    <dxf>
      <font>
        <b val="0"/>
        <i/>
      </font>
      <fill>
        <patternFill>
          <bgColor theme="7" tint="0.79998168889431442"/>
        </patternFill>
      </fill>
    </dxf>
    <dxf>
      <font>
        <b val="0"/>
        <i/>
      </font>
      <fill>
        <patternFill>
          <bgColor theme="7" tint="0.79998168889431442"/>
        </patternFill>
      </fill>
    </dxf>
    <dxf>
      <font>
        <b val="0"/>
        <i/>
      </font>
      <fill>
        <patternFill>
          <bgColor theme="7" tint="0.79998168889431442"/>
        </patternFill>
      </fill>
    </dxf>
    <dxf>
      <font>
        <b val="0"/>
        <i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FE4844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 val="0"/>
        <i/>
      </font>
      <fill>
        <patternFill>
          <bgColor theme="7" tint="0.79998168889431442"/>
        </patternFill>
      </fill>
    </dxf>
    <dxf>
      <font>
        <b val="0"/>
        <i/>
      </font>
      <fill>
        <patternFill>
          <bgColor theme="7" tint="0.79998168889431442"/>
        </patternFill>
      </fill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/>
        <right/>
        <top style="thin">
          <color theme="4" tint="0.39997558519241921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&quot;$&quot;* #,##0_);_(&quot;$&quot;* \(#,##0\);_(&quot;$&quot;* &quot;-&quot;??_);_(@_)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alignment horizontal="general" vertical="center" textRotation="0" wrapText="1" indent="0" justifyLastLine="0" shrinkToFit="0" readingOrder="0"/>
      <border diagonalUp="0" diagonalDown="0">
        <left/>
        <right/>
        <top style="thin">
          <color theme="4" tint="0.39997558519241921"/>
        </top>
        <bottom/>
      </border>
      <protection locked="0" hidden="0"/>
    </dxf>
    <dxf>
      <alignment horizontal="general" vertical="center" textRotation="0" wrapText="1" indent="0" justifyLastLine="0" shrinkToFit="0" readingOrder="0"/>
      <border diagonalUp="0" diagonalDown="0">
        <left/>
        <right/>
        <top style="thin">
          <color theme="4" tint="0.39997558519241921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>
        <left/>
        <right/>
        <top style="thin">
          <color theme="4" tint="0.39997558519241921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>
        <left/>
        <right/>
        <top style="thin">
          <color theme="4" tint="0.39997558519241921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>
        <left/>
        <right/>
        <top style="thin">
          <color theme="4" tint="0.39997558519241921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 style="thin">
          <color theme="4" tint="0.39997558519241921"/>
        </top>
        <bottom/>
      </border>
      <protection locked="0" hidden="0"/>
    </dxf>
    <dxf>
      <alignment horizontal="general" vertical="center" textRotation="0" wrapText="1" indent="0" justifyLastLine="0" shrinkToFit="0" readingOrder="0"/>
      <border diagonalUp="0" diagonalDown="0">
        <left/>
        <right/>
        <top style="thin">
          <color theme="4" tint="0.39997558519241921"/>
        </top>
        <bottom/>
      </border>
      <protection locked="0" hidden="0"/>
    </dxf>
    <dxf>
      <alignment horizontal="general" vertical="center" textRotation="0" wrapText="1" indent="0" justifyLastLine="0" shrinkToFit="0" readingOrder="0"/>
      <border diagonalUp="0" diagonalDown="0">
        <left/>
        <right/>
        <top style="thin">
          <color theme="4" tint="0.39997558519241921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>
        <left/>
        <right/>
        <top style="thin">
          <color theme="4" tint="0.39997558519241921"/>
        </top>
        <bottom/>
      </border>
      <protection locked="0" hidden="0"/>
    </dxf>
    <dxf>
      <numFmt numFmtId="0" formatCode="General"/>
      <alignment horizontal="center" vertical="center" textRotation="0" wrapText="1" indent="0" justifyLastLine="0" shrinkToFit="0" readingOrder="0"/>
      <border diagonalUp="0" diagonalDown="0">
        <left/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 style="thin">
          <color theme="4" tint="0.39997558519241921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 style="thin">
          <color theme="4" tint="0.39997558519241921"/>
        </top>
        <bottom/>
      </border>
      <protection locked="0" hidden="0"/>
    </dxf>
    <dxf>
      <numFmt numFmtId="0" formatCode="General"/>
      <alignment horizontal="general" vertical="center" textRotation="0" wrapText="1" indent="0" justifyLastLine="0" shrinkToFit="0" readingOrder="0"/>
      <border diagonalUp="0" diagonalDown="0">
        <left/>
        <right/>
        <top style="thin">
          <color theme="4" tint="0.39997558519241921"/>
        </top>
        <bottom/>
      </border>
      <protection locked="0" hidden="0"/>
    </dxf>
    <dxf>
      <numFmt numFmtId="0" formatCode="General"/>
      <alignment horizontal="general" vertical="center" textRotation="0" wrapText="1" indent="0" justifyLastLine="0" shrinkToFit="0" readingOrder="0"/>
      <border diagonalUp="0" diagonalDown="0">
        <left/>
        <right/>
        <top style="thin">
          <color theme="4" tint="0.39997558519241921"/>
        </top>
        <bottom/>
      </border>
    </dxf>
    <dxf>
      <border outline="0"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alignment horizontal="center"/>
    </dxf>
    <dxf>
      <alignment horizont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</dxfs>
  <tableStyles count="0" defaultTableStyle="TableStyleMedium2" defaultPivotStyle="PivotStyleLight16"/>
  <colors>
    <mruColors>
      <color rgb="FFFE484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Instructions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Instructions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47626</xdr:colOff>
      <xdr:row>19</xdr:row>
      <xdr:rowOff>38100</xdr:rowOff>
    </xdr:from>
    <xdr:to>
      <xdr:col>1</xdr:col>
      <xdr:colOff>95251</xdr:colOff>
      <xdr:row>21</xdr:row>
      <xdr:rowOff>142907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A2565A1B-49AF-4E57-8BB0-E49A6B8209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6" y="3781425"/>
          <a:ext cx="1390650" cy="48580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76200</xdr:colOff>
      <xdr:row>0</xdr:row>
      <xdr:rowOff>114300</xdr:rowOff>
    </xdr:from>
    <xdr:to>
      <xdr:col>3</xdr:col>
      <xdr:colOff>1504950</xdr:colOff>
      <xdr:row>2</xdr:row>
      <xdr:rowOff>19050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5043C28-55A0-4CDD-8976-FEC23CCE3F96}"/>
            </a:ext>
          </a:extLst>
        </xdr:cNvPr>
        <xdr:cNvSpPr/>
      </xdr:nvSpPr>
      <xdr:spPr>
        <a:xfrm>
          <a:off x="6524625" y="114300"/>
          <a:ext cx="1428750" cy="28575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 b="1"/>
            <a:t>Instructions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1</xdr:row>
      <xdr:rowOff>133350</xdr:rowOff>
    </xdr:from>
    <xdr:to>
      <xdr:col>0</xdr:col>
      <xdr:colOff>1485900</xdr:colOff>
      <xdr:row>1</xdr:row>
      <xdr:rowOff>419100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AC1765F-2BC5-4E46-9CE5-43790EFDEAE7}"/>
            </a:ext>
          </a:extLst>
        </xdr:cNvPr>
        <xdr:cNvSpPr/>
      </xdr:nvSpPr>
      <xdr:spPr>
        <a:xfrm>
          <a:off x="57150" y="323850"/>
          <a:ext cx="1428750" cy="28575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 b="1"/>
            <a:t>Instructions</a:t>
          </a:r>
        </a:p>
      </xdr:txBody>
    </xdr: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User" refreshedDate="44130.736139120374" createdVersion="6" refreshedVersion="6" minRefreshableVersion="3" recordCount="160" xr:uid="{00000000-000A-0000-FFFF-FFFF08000000}">
  <cacheSource type="worksheet">
    <worksheetSource name="Table1" sheet="Evaluation Plan"/>
  </cacheSource>
  <cacheFields count="19">
    <cacheField name="Institution" numFmtId="0">
      <sharedItems containsBlank="1"/>
    </cacheField>
    <cacheField name="Conversion Status" numFmtId="0">
      <sharedItems containsBlank="1" count="5">
        <s v="Converted"/>
        <m/>
        <s v="Not Converted" u="1"/>
        <s v="No Cost Course" u="1"/>
        <s v="UNKNOWN" u="1"/>
      </sharedItems>
    </cacheField>
    <cacheField name="Course Acronym " numFmtId="0">
      <sharedItems containsBlank="1"/>
    </cacheField>
    <cacheField name="Course # " numFmtId="0">
      <sharedItems containsString="0" containsBlank="1" containsNumber="1" containsInteger="1" minValue="101" maxValue="101"/>
    </cacheField>
    <cacheField name="COURSE" numFmtId="0">
      <sharedItems count="132">
        <s v="BUS 101"/>
        <s v=" "/>
        <s v="WGST 1108" u="1"/>
        <s v="CNET 2101" u="1"/>
        <s v="MUSC 2201" u="1"/>
        <s v="HPER 1152" u="1"/>
        <s v="MUSC 1110" u="1"/>
        <s v="READ 0990" u="1"/>
        <s v="SOC 1145" u="1"/>
        <s v="CMST 2210" u="1"/>
        <s v="MUSC 1107" u="1"/>
        <s v="PHYS 1317" u="1"/>
        <s v="ART 1142" u="1"/>
        <s v="POLS 2202" u="1"/>
        <s v="IHH 2297" u="1"/>
        <s v="MATH 1201" u="1"/>
        <s v="MCOM 2121" u="1"/>
        <s v="PHYS 1007" u="1"/>
        <s v="POLS 1111" u="1"/>
        <s v="HPER 2296" u="1"/>
        <s v="ART 1242" u="1"/>
        <s v="CNET 2301" u="1"/>
        <s v="PSYC 2280" u="1"/>
        <s v="WGST 1145" u="1"/>
        <s v="ART 1121" u="1"/>
        <s v="MUSC 1188" u="1"/>
        <s v="THTR 1109" u="1"/>
        <s v="CNET 2304" u="1"/>
        <s v="MATH 1210" u="1"/>
        <s v="THTR 2206" u="1"/>
        <s v="HPER 2211" u="1"/>
        <s v="MUSC 1100" u="1"/>
        <s v="ART 1100" u="1"/>
        <s v="HPER 1120" u="1"/>
        <s v="PHIL 1101" u="1"/>
        <s v="ART 1141" u="1"/>
        <s v="ECON 1100" u="1"/>
        <s v="ENGL 1121" u="1"/>
        <s v="HPER 1189" u="1"/>
        <s v="PSYC 2120" u="1"/>
        <s v="CNET 1100" u="1"/>
        <s v="INTS 1000" u="1"/>
        <s v="MUSC 2150" u="1"/>
        <s v="HPER 1145" u="1"/>
        <s v="POLS 2220" u="1"/>
        <s v="ART 1115" u="1"/>
        <s v="ART 1241" u="1"/>
        <s v="NATS 1001" u="1"/>
        <s v="NATS 1051" u="1"/>
        <s v="MUSC 2175" u="1"/>
        <s v="PHIL 1110" u="1"/>
        <s v="POLS 2245" u="1"/>
        <s v="CAOR 1102" u="1"/>
        <s v="GEOG 1108" u="1"/>
        <s v="MUSC 1106" u="1"/>
        <s v="CNET 2200" u="1"/>
        <s v="ENGR 1100" u="1"/>
        <s v="MATH 1200" u="1"/>
        <s v="PSYC 1110" u="1"/>
        <s v="ART 1171" u="1"/>
        <s v="ART 2165" u="1"/>
        <s v="CNET 2297" u="1"/>
        <s v="HPER 1160" u="1"/>
        <s v="MCOM 1151" u="1"/>
        <s v="THTR 1111" u="1"/>
        <s v="BIOL 1106" u="1"/>
        <s v="ART 1145" u="1"/>
        <s v="POLS 1141" u="1"/>
        <s v="CMST 2215" u="1"/>
        <s v="CNET 2303" u="1"/>
        <s v="MATH 1400" u="1"/>
        <s v="THTR 2205" u="1"/>
        <s v="ART 1150" u="1"/>
        <s v="ANTH 2202" u="1"/>
        <s v="ART 1155" u="1"/>
        <s v="GEOG 1101" u="1"/>
        <s v="READ 1106" u="1"/>
        <s v="PHYS 1328" u="1"/>
        <s v="THTR 2211" u="1"/>
        <s v="MUSC 1146" u="1"/>
        <s v="PSYC 2235" u="1"/>
        <s v="ART 1165" u="1"/>
        <s v="HUM 1141" u="1"/>
        <s v="HPER 1166" u="1"/>
        <s v="ENGL 0990" u="1"/>
        <s v="READ 0910" u="1"/>
        <s v="ART 1170" u="1"/>
        <s v="BIOL 1171" u="1"/>
        <s v="CNET 2215" u="1"/>
        <s v="ANTH 2261" u="1"/>
        <s v="MUSC 1149" u="1"/>
        <s v="THTR 1101" u="1"/>
        <s v="ART 1144" u="1"/>
        <s v="THTR 2270" u="1"/>
        <s v="POLS 1131" u="1"/>
        <s v="HPER 1175" u="1"/>
        <s v="MUSC 2202" u="1"/>
        <s v="MUSC 2105" u="1"/>
        <s v="IHH 2106" u="1"/>
        <s v="CNET 1105" u="1"/>
        <s v="HPER 2219" u="1"/>
        <s v="MCOM 1100" u="1"/>
        <s v="MUSC 1108" u="1"/>
        <s v="HPER 2297" u="1"/>
        <s v="PHIL 1115" u="1"/>
        <s v="ANTH 2201" u="1"/>
        <s v="ENGL 2204" u="1"/>
        <s v="ANTH 1110" u="1"/>
        <s v="ANTH 2251" u="1"/>
        <s v="BIOL 1108" u="1"/>
        <s v="ART 1107" u="1"/>
        <s v="CMST 2220" u="1"/>
        <s v="HPER 1159" u="1"/>
        <s v="PHYS 1327" u="1"/>
        <s v="MCOM 2131" u="1"/>
        <s v="MUSC 1145" u="1"/>
        <s v="POLS 1121" u="1"/>
        <s v="HPER 1165" u="1"/>
        <s v="GEO 1110" u="1"/>
        <s v="MUSC 1101" u="1"/>
        <s v="MUSC 2145" u="1"/>
        <s v="HPER 1171" u="1"/>
        <s v="ART 1122" u="1"/>
        <s v="CMST 1110" u="1"/>
        <s v="CMST 2251" u="1"/>
        <s v="MCOM 1109" u="1"/>
        <s v="MUSC 1148" u="1"/>
        <s v="MUSC 2217" u="1"/>
        <s v="ENGL 2241" u="1"/>
        <s v="MUSC 2151" u="1"/>
        <s v="HPER 2215" u="1"/>
        <s v="MUSC 1104" u="1"/>
      </sharedItems>
    </cacheField>
    <cacheField name="Course Title " numFmtId="0">
      <sharedItems containsBlank="1" containsMixedTypes="1" containsNumber="1" containsInteger="1" minValue="0" maxValue="0" count="3">
        <s v="Intro to Business"/>
        <m/>
        <n v="0" u="1"/>
      </sharedItems>
    </cacheField>
    <cacheField name="First Goal Area" numFmtId="0">
      <sharedItems containsBlank="1"/>
    </cacheField>
    <cacheField name="Second Goal Area" numFmtId="0">
      <sharedItems containsBlank="1"/>
    </cacheField>
    <cacheField name="Completion Date" numFmtId="0">
      <sharedItems containsNonDate="0" containsDate="1" containsString="0" containsBlank="1" minDate="2020-10-01T00:00:00" maxDate="2020-10-02T00:00:00"/>
    </cacheField>
    <cacheField name="Faculty Member" numFmtId="0">
      <sharedItems containsBlank="1" count="61">
        <s v="J. Doe"/>
        <m/>
        <s v="Staff" u="1"/>
        <s v="Keith Bistodeau" u="1"/>
        <s v="Liz Kuiven" u="1"/>
        <s v="Gary Cook" u="1"/>
        <s v="Scott Ford" u="1"/>
        <s v="Ed Wehling" u="1"/>
        <s v="Linnea Janas" u="1"/>
        <s v="Sam Bergstrom" u="1"/>
        <s v="Corey Blommel, Michael Grzinzich" u="1"/>
        <s v="Scott Danneman" u="1"/>
        <s v="Pao Her" u="1"/>
        <s v="Peter Lerohl" u="1"/>
        <s v="John Herbert" u="1"/>
        <s v="Joel Salvo" u="1"/>
        <s v="Jesse McCaffrey" u="1"/>
        <s v="Anthony Marchetti" u="1"/>
        <s v="Christopher Nagel" u="1"/>
        <s v="Laura Migliorino/Marko Marian" u="1"/>
        <s v="Daniel Wanless" u="1"/>
        <s v="Dierk Hofreiter" u="1"/>
        <s v="multiple instructors" u="1"/>
        <s v="Laura Migliorino" u="1"/>
        <s v="Mackenzie Krzmarzick" u="1"/>
        <s v="Marko Marian" u="1"/>
        <s v="Janine Goenner" u="1"/>
        <s v="Jasmin Ziegler" u="1"/>
        <s v="Mackenzie Krzmarzick, Heidi Croatt" u="1"/>
        <s v="Monica Janzen" u="1"/>
        <s v="Drew Mattson" u="1"/>
        <s v="Victoria Downey" u="1"/>
        <s v="Angie Anderson" u="1"/>
        <s v="Katie Markell (*next year development)" u="1"/>
        <s v="Lisa Becker" u="1"/>
        <s v="Ann Pelzel   " u="1"/>
        <s v="Amy Lilienfeld" u="1"/>
        <s v="Melody Hoffman and Mackenzie Krzmarzick" u="1"/>
        <s v="Cindy Bunting/Kassie Skoretz (almost)" u="1"/>
        <s v="Barb Ludins" u="1"/>
        <s v="Kassy Skoretz" u="1"/>
        <s v="Rick Schneider" u="1"/>
        <s v="Melody Hoffman" u="1"/>
        <s v="Kirsten Dierking" u="1"/>
        <s v="Colleen Kaiminaauao" u="1"/>
        <s v="Bill Breen" u="1"/>
        <s v="Ann Pelzel *NOW, Katie Markell (*next year development)" u="1"/>
        <s v="Nancy Djerdjian" u="1"/>
        <s v="Melissa Bergstrom" u="1"/>
        <s v="Kristen Genet" u="1"/>
        <s v="Kirsten Olson" u="1"/>
        <s v="Bill Saari" u="1"/>
        <s v="Jason Weinerman/John Herbert/Angie Anderson/Cindy Bunting/Jen Hutchens" u="1"/>
        <s v="Blayn Lemke" u="1"/>
        <s v="Heidi Croatt" u="1"/>
        <s v="UNKNOWN" u="1"/>
        <s v="Adam Krenelka" u="1"/>
        <s v="Matt Schuster" u="1"/>
        <s v="Tristan Sprague-Williams" u="1"/>
        <s v="Cindy Bunting" u="1"/>
        <s v="Rachel Breen/Marko Marian" u="1"/>
      </sharedItems>
    </cacheField>
    <cacheField name="Faculty Member Email Address" numFmtId="0">
      <sharedItems containsBlank="1"/>
    </cacheField>
    <cacheField name="Faculty Member Tech Id" numFmtId="0">
      <sharedItems containsNonDate="0" containsString="0" containsBlank="1"/>
    </cacheField>
    <cacheField name="Development Type" numFmtId="0">
      <sharedItems containsBlank="1"/>
    </cacheField>
    <cacheField name="Ready for Z-Degree" numFmtId="0">
      <sharedItems containsBlank="1" count="4">
        <s v="On Track for Spring 2021"/>
        <m/>
        <s v="Completed" u="1"/>
        <s v="---Select Readiness Status---" u="1"/>
      </sharedItems>
    </cacheField>
    <cacheField name="Nbr of Sections Per Year" numFmtId="0">
      <sharedItems containsString="0" containsBlank="1" containsNumber="1" containsInteger="1" minValue="2" maxValue="2" count="2">
        <n v="2"/>
        <m/>
      </sharedItems>
    </cacheField>
    <cacheField name="Reported Sections Per Year" numFmtId="0">
      <sharedItems containsString="0" containsBlank="1" containsNumber="1" containsInteger="1" minValue="1" maxValue="2" count="3">
        <n v="2"/>
        <m/>
        <n v="1" u="1"/>
      </sharedItems>
    </cacheField>
    <cacheField name="Current Textbook Cost" numFmtId="164">
      <sharedItems containsString="0" containsBlank="1" containsNumber="1" containsInteger="1" minValue="125" maxValue="125"/>
    </cacheField>
    <cacheField name="Notes" numFmtId="0">
      <sharedItems containsNonDate="0" containsString="0" containsBlank="1"/>
    </cacheField>
    <cacheField name="Reporting Status" numFmtId="0">
      <sharedItems containsMixedTypes="1" containsNumber="1" containsInteger="1" minValue="0" maxValue="6" count="4">
        <n v="3"/>
        <s v=""/>
        <n v="0" u="1"/>
        <n v="6"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60">
  <r>
    <s v="State College"/>
    <x v="0"/>
    <s v="BUS"/>
    <n v="101"/>
    <x v="0"/>
    <x v="0"/>
    <s v="2 - Critical Thinking"/>
    <s v="1 - Communication"/>
    <d v="2020-10-01T00:00:00"/>
    <x v="0"/>
    <s v="j.doe@minnstate.edu.test"/>
    <m/>
    <s v="Adopting"/>
    <x v="0"/>
    <x v="0"/>
    <x v="0"/>
    <n v="125"/>
    <m/>
    <x v="0"/>
  </r>
  <r>
    <m/>
    <x v="1"/>
    <m/>
    <m/>
    <x v="1"/>
    <x v="1"/>
    <m/>
    <m/>
    <m/>
    <x v="1"/>
    <m/>
    <m/>
    <m/>
    <x v="1"/>
    <x v="1"/>
    <x v="1"/>
    <m/>
    <m/>
    <x v="1"/>
  </r>
  <r>
    <m/>
    <x v="1"/>
    <m/>
    <m/>
    <x v="1"/>
    <x v="1"/>
    <m/>
    <m/>
    <m/>
    <x v="1"/>
    <m/>
    <m/>
    <m/>
    <x v="1"/>
    <x v="1"/>
    <x v="1"/>
    <m/>
    <m/>
    <x v="1"/>
  </r>
  <r>
    <m/>
    <x v="1"/>
    <m/>
    <m/>
    <x v="1"/>
    <x v="1"/>
    <m/>
    <m/>
    <m/>
    <x v="1"/>
    <m/>
    <m/>
    <m/>
    <x v="1"/>
    <x v="1"/>
    <x v="1"/>
    <m/>
    <m/>
    <x v="1"/>
  </r>
  <r>
    <m/>
    <x v="1"/>
    <m/>
    <m/>
    <x v="1"/>
    <x v="1"/>
    <m/>
    <m/>
    <m/>
    <x v="1"/>
    <m/>
    <m/>
    <m/>
    <x v="1"/>
    <x v="1"/>
    <x v="1"/>
    <m/>
    <m/>
    <x v="1"/>
  </r>
  <r>
    <m/>
    <x v="1"/>
    <m/>
    <m/>
    <x v="1"/>
    <x v="1"/>
    <m/>
    <m/>
    <m/>
    <x v="1"/>
    <m/>
    <m/>
    <m/>
    <x v="1"/>
    <x v="1"/>
    <x v="1"/>
    <m/>
    <m/>
    <x v="1"/>
  </r>
  <r>
    <m/>
    <x v="1"/>
    <m/>
    <m/>
    <x v="1"/>
    <x v="1"/>
    <m/>
    <m/>
    <m/>
    <x v="1"/>
    <m/>
    <m/>
    <m/>
    <x v="1"/>
    <x v="1"/>
    <x v="1"/>
    <m/>
    <m/>
    <x v="1"/>
  </r>
  <r>
    <m/>
    <x v="1"/>
    <m/>
    <m/>
    <x v="1"/>
    <x v="1"/>
    <m/>
    <m/>
    <m/>
    <x v="1"/>
    <m/>
    <m/>
    <m/>
    <x v="1"/>
    <x v="1"/>
    <x v="1"/>
    <m/>
    <m/>
    <x v="1"/>
  </r>
  <r>
    <m/>
    <x v="1"/>
    <m/>
    <m/>
    <x v="1"/>
    <x v="1"/>
    <m/>
    <m/>
    <m/>
    <x v="1"/>
    <m/>
    <m/>
    <m/>
    <x v="1"/>
    <x v="1"/>
    <x v="1"/>
    <m/>
    <m/>
    <x v="1"/>
  </r>
  <r>
    <m/>
    <x v="1"/>
    <m/>
    <m/>
    <x v="1"/>
    <x v="1"/>
    <m/>
    <m/>
    <m/>
    <x v="1"/>
    <m/>
    <m/>
    <m/>
    <x v="1"/>
    <x v="1"/>
    <x v="1"/>
    <m/>
    <m/>
    <x v="1"/>
  </r>
  <r>
    <m/>
    <x v="1"/>
    <m/>
    <m/>
    <x v="1"/>
    <x v="1"/>
    <m/>
    <m/>
    <m/>
    <x v="1"/>
    <m/>
    <m/>
    <m/>
    <x v="1"/>
    <x v="1"/>
    <x v="1"/>
    <m/>
    <m/>
    <x v="1"/>
  </r>
  <r>
    <m/>
    <x v="1"/>
    <m/>
    <m/>
    <x v="1"/>
    <x v="1"/>
    <m/>
    <m/>
    <m/>
    <x v="1"/>
    <m/>
    <m/>
    <m/>
    <x v="1"/>
    <x v="1"/>
    <x v="1"/>
    <m/>
    <m/>
    <x v="1"/>
  </r>
  <r>
    <m/>
    <x v="1"/>
    <m/>
    <m/>
    <x v="1"/>
    <x v="1"/>
    <m/>
    <m/>
    <m/>
    <x v="1"/>
    <m/>
    <m/>
    <m/>
    <x v="1"/>
    <x v="1"/>
    <x v="1"/>
    <m/>
    <m/>
    <x v="1"/>
  </r>
  <r>
    <m/>
    <x v="1"/>
    <m/>
    <m/>
    <x v="1"/>
    <x v="1"/>
    <m/>
    <m/>
    <m/>
    <x v="1"/>
    <m/>
    <m/>
    <m/>
    <x v="1"/>
    <x v="1"/>
    <x v="1"/>
    <m/>
    <m/>
    <x v="1"/>
  </r>
  <r>
    <m/>
    <x v="1"/>
    <m/>
    <m/>
    <x v="1"/>
    <x v="1"/>
    <m/>
    <m/>
    <m/>
    <x v="1"/>
    <m/>
    <m/>
    <m/>
    <x v="1"/>
    <x v="1"/>
    <x v="1"/>
    <m/>
    <m/>
    <x v="1"/>
  </r>
  <r>
    <m/>
    <x v="1"/>
    <m/>
    <m/>
    <x v="1"/>
    <x v="1"/>
    <m/>
    <m/>
    <m/>
    <x v="1"/>
    <m/>
    <m/>
    <m/>
    <x v="1"/>
    <x v="1"/>
    <x v="1"/>
    <m/>
    <m/>
    <x v="1"/>
  </r>
  <r>
    <m/>
    <x v="1"/>
    <m/>
    <m/>
    <x v="1"/>
    <x v="1"/>
    <m/>
    <m/>
    <m/>
    <x v="1"/>
    <m/>
    <m/>
    <m/>
    <x v="1"/>
    <x v="1"/>
    <x v="1"/>
    <m/>
    <m/>
    <x v="1"/>
  </r>
  <r>
    <m/>
    <x v="1"/>
    <m/>
    <m/>
    <x v="1"/>
    <x v="1"/>
    <m/>
    <m/>
    <m/>
    <x v="1"/>
    <m/>
    <m/>
    <m/>
    <x v="1"/>
    <x v="1"/>
    <x v="1"/>
    <m/>
    <m/>
    <x v="1"/>
  </r>
  <r>
    <m/>
    <x v="1"/>
    <m/>
    <m/>
    <x v="1"/>
    <x v="1"/>
    <m/>
    <m/>
    <m/>
    <x v="1"/>
    <m/>
    <m/>
    <m/>
    <x v="1"/>
    <x v="1"/>
    <x v="1"/>
    <m/>
    <m/>
    <x v="1"/>
  </r>
  <r>
    <m/>
    <x v="1"/>
    <m/>
    <m/>
    <x v="1"/>
    <x v="1"/>
    <m/>
    <m/>
    <m/>
    <x v="1"/>
    <m/>
    <m/>
    <m/>
    <x v="1"/>
    <x v="1"/>
    <x v="1"/>
    <m/>
    <m/>
    <x v="1"/>
  </r>
  <r>
    <m/>
    <x v="1"/>
    <m/>
    <m/>
    <x v="1"/>
    <x v="1"/>
    <m/>
    <m/>
    <m/>
    <x v="1"/>
    <m/>
    <m/>
    <m/>
    <x v="1"/>
    <x v="1"/>
    <x v="1"/>
    <m/>
    <m/>
    <x v="1"/>
  </r>
  <r>
    <m/>
    <x v="1"/>
    <m/>
    <m/>
    <x v="1"/>
    <x v="1"/>
    <m/>
    <m/>
    <m/>
    <x v="1"/>
    <m/>
    <m/>
    <m/>
    <x v="1"/>
    <x v="1"/>
    <x v="1"/>
    <m/>
    <m/>
    <x v="1"/>
  </r>
  <r>
    <m/>
    <x v="1"/>
    <m/>
    <m/>
    <x v="1"/>
    <x v="1"/>
    <m/>
    <m/>
    <m/>
    <x v="1"/>
    <m/>
    <m/>
    <m/>
    <x v="1"/>
    <x v="1"/>
    <x v="1"/>
    <m/>
    <m/>
    <x v="1"/>
  </r>
  <r>
    <m/>
    <x v="1"/>
    <m/>
    <m/>
    <x v="1"/>
    <x v="1"/>
    <m/>
    <m/>
    <m/>
    <x v="1"/>
    <m/>
    <m/>
    <m/>
    <x v="1"/>
    <x v="1"/>
    <x v="1"/>
    <m/>
    <m/>
    <x v="1"/>
  </r>
  <r>
    <m/>
    <x v="1"/>
    <m/>
    <m/>
    <x v="1"/>
    <x v="1"/>
    <m/>
    <m/>
    <m/>
    <x v="1"/>
    <m/>
    <m/>
    <m/>
    <x v="1"/>
    <x v="1"/>
    <x v="1"/>
    <m/>
    <m/>
    <x v="1"/>
  </r>
  <r>
    <m/>
    <x v="1"/>
    <m/>
    <m/>
    <x v="1"/>
    <x v="1"/>
    <m/>
    <m/>
    <m/>
    <x v="1"/>
    <m/>
    <m/>
    <m/>
    <x v="1"/>
    <x v="1"/>
    <x v="1"/>
    <m/>
    <m/>
    <x v="1"/>
  </r>
  <r>
    <m/>
    <x v="1"/>
    <m/>
    <m/>
    <x v="1"/>
    <x v="1"/>
    <m/>
    <m/>
    <m/>
    <x v="1"/>
    <m/>
    <m/>
    <m/>
    <x v="1"/>
    <x v="1"/>
    <x v="1"/>
    <m/>
    <m/>
    <x v="1"/>
  </r>
  <r>
    <m/>
    <x v="1"/>
    <m/>
    <m/>
    <x v="1"/>
    <x v="1"/>
    <m/>
    <m/>
    <m/>
    <x v="1"/>
    <m/>
    <m/>
    <m/>
    <x v="1"/>
    <x v="1"/>
    <x v="1"/>
    <m/>
    <m/>
    <x v="1"/>
  </r>
  <r>
    <m/>
    <x v="1"/>
    <m/>
    <m/>
    <x v="1"/>
    <x v="1"/>
    <m/>
    <m/>
    <m/>
    <x v="1"/>
    <m/>
    <m/>
    <m/>
    <x v="1"/>
    <x v="1"/>
    <x v="1"/>
    <m/>
    <m/>
    <x v="1"/>
  </r>
  <r>
    <m/>
    <x v="1"/>
    <m/>
    <m/>
    <x v="1"/>
    <x v="1"/>
    <m/>
    <m/>
    <m/>
    <x v="1"/>
    <m/>
    <m/>
    <m/>
    <x v="1"/>
    <x v="1"/>
    <x v="1"/>
    <m/>
    <m/>
    <x v="1"/>
  </r>
  <r>
    <m/>
    <x v="1"/>
    <m/>
    <m/>
    <x v="1"/>
    <x v="1"/>
    <m/>
    <m/>
    <m/>
    <x v="1"/>
    <m/>
    <m/>
    <m/>
    <x v="1"/>
    <x v="1"/>
    <x v="1"/>
    <m/>
    <m/>
    <x v="1"/>
  </r>
  <r>
    <m/>
    <x v="1"/>
    <m/>
    <m/>
    <x v="1"/>
    <x v="1"/>
    <m/>
    <m/>
    <m/>
    <x v="1"/>
    <m/>
    <m/>
    <m/>
    <x v="1"/>
    <x v="1"/>
    <x v="1"/>
    <m/>
    <m/>
    <x v="1"/>
  </r>
  <r>
    <m/>
    <x v="1"/>
    <m/>
    <m/>
    <x v="1"/>
    <x v="1"/>
    <m/>
    <m/>
    <m/>
    <x v="1"/>
    <m/>
    <m/>
    <m/>
    <x v="1"/>
    <x v="1"/>
    <x v="1"/>
    <m/>
    <m/>
    <x v="1"/>
  </r>
  <r>
    <m/>
    <x v="1"/>
    <m/>
    <m/>
    <x v="1"/>
    <x v="1"/>
    <m/>
    <m/>
    <m/>
    <x v="1"/>
    <m/>
    <m/>
    <m/>
    <x v="1"/>
    <x v="1"/>
    <x v="1"/>
    <m/>
    <m/>
    <x v="1"/>
  </r>
  <r>
    <m/>
    <x v="1"/>
    <m/>
    <m/>
    <x v="1"/>
    <x v="1"/>
    <m/>
    <m/>
    <m/>
    <x v="1"/>
    <m/>
    <m/>
    <m/>
    <x v="1"/>
    <x v="1"/>
    <x v="1"/>
    <m/>
    <m/>
    <x v="1"/>
  </r>
  <r>
    <m/>
    <x v="1"/>
    <m/>
    <m/>
    <x v="1"/>
    <x v="1"/>
    <m/>
    <m/>
    <m/>
    <x v="1"/>
    <m/>
    <m/>
    <m/>
    <x v="1"/>
    <x v="1"/>
    <x v="1"/>
    <m/>
    <m/>
    <x v="1"/>
  </r>
  <r>
    <m/>
    <x v="1"/>
    <m/>
    <m/>
    <x v="1"/>
    <x v="1"/>
    <m/>
    <m/>
    <m/>
    <x v="1"/>
    <m/>
    <m/>
    <m/>
    <x v="1"/>
    <x v="1"/>
    <x v="1"/>
    <m/>
    <m/>
    <x v="1"/>
  </r>
  <r>
    <m/>
    <x v="1"/>
    <m/>
    <m/>
    <x v="1"/>
    <x v="1"/>
    <m/>
    <m/>
    <m/>
    <x v="1"/>
    <m/>
    <m/>
    <m/>
    <x v="1"/>
    <x v="1"/>
    <x v="1"/>
    <m/>
    <m/>
    <x v="1"/>
  </r>
  <r>
    <m/>
    <x v="1"/>
    <m/>
    <m/>
    <x v="1"/>
    <x v="1"/>
    <m/>
    <m/>
    <m/>
    <x v="1"/>
    <m/>
    <m/>
    <m/>
    <x v="1"/>
    <x v="1"/>
    <x v="1"/>
    <m/>
    <m/>
    <x v="1"/>
  </r>
  <r>
    <m/>
    <x v="1"/>
    <m/>
    <m/>
    <x v="1"/>
    <x v="1"/>
    <m/>
    <m/>
    <m/>
    <x v="1"/>
    <m/>
    <m/>
    <m/>
    <x v="1"/>
    <x v="1"/>
    <x v="1"/>
    <m/>
    <m/>
    <x v="1"/>
  </r>
  <r>
    <m/>
    <x v="1"/>
    <m/>
    <m/>
    <x v="1"/>
    <x v="1"/>
    <m/>
    <m/>
    <m/>
    <x v="1"/>
    <m/>
    <m/>
    <m/>
    <x v="1"/>
    <x v="1"/>
    <x v="1"/>
    <m/>
    <m/>
    <x v="1"/>
  </r>
  <r>
    <m/>
    <x v="1"/>
    <m/>
    <m/>
    <x v="1"/>
    <x v="1"/>
    <m/>
    <m/>
    <m/>
    <x v="1"/>
    <m/>
    <m/>
    <m/>
    <x v="1"/>
    <x v="1"/>
    <x v="1"/>
    <m/>
    <m/>
    <x v="1"/>
  </r>
  <r>
    <m/>
    <x v="1"/>
    <m/>
    <m/>
    <x v="1"/>
    <x v="1"/>
    <m/>
    <m/>
    <m/>
    <x v="1"/>
    <m/>
    <m/>
    <m/>
    <x v="1"/>
    <x v="1"/>
    <x v="1"/>
    <m/>
    <m/>
    <x v="1"/>
  </r>
  <r>
    <m/>
    <x v="1"/>
    <m/>
    <m/>
    <x v="1"/>
    <x v="1"/>
    <m/>
    <m/>
    <m/>
    <x v="1"/>
    <m/>
    <m/>
    <m/>
    <x v="1"/>
    <x v="1"/>
    <x v="1"/>
    <m/>
    <m/>
    <x v="1"/>
  </r>
  <r>
    <m/>
    <x v="1"/>
    <m/>
    <m/>
    <x v="1"/>
    <x v="1"/>
    <m/>
    <m/>
    <m/>
    <x v="1"/>
    <m/>
    <m/>
    <m/>
    <x v="1"/>
    <x v="1"/>
    <x v="1"/>
    <m/>
    <m/>
    <x v="1"/>
  </r>
  <r>
    <m/>
    <x v="1"/>
    <m/>
    <m/>
    <x v="1"/>
    <x v="1"/>
    <m/>
    <m/>
    <m/>
    <x v="1"/>
    <m/>
    <m/>
    <m/>
    <x v="1"/>
    <x v="1"/>
    <x v="1"/>
    <m/>
    <m/>
    <x v="1"/>
  </r>
  <r>
    <m/>
    <x v="1"/>
    <m/>
    <m/>
    <x v="1"/>
    <x v="1"/>
    <m/>
    <m/>
    <m/>
    <x v="1"/>
    <m/>
    <m/>
    <m/>
    <x v="1"/>
    <x v="1"/>
    <x v="1"/>
    <m/>
    <m/>
    <x v="1"/>
  </r>
  <r>
    <m/>
    <x v="1"/>
    <m/>
    <m/>
    <x v="1"/>
    <x v="1"/>
    <m/>
    <m/>
    <m/>
    <x v="1"/>
    <m/>
    <m/>
    <m/>
    <x v="1"/>
    <x v="1"/>
    <x v="1"/>
    <m/>
    <m/>
    <x v="1"/>
  </r>
  <r>
    <m/>
    <x v="1"/>
    <m/>
    <m/>
    <x v="1"/>
    <x v="1"/>
    <m/>
    <m/>
    <m/>
    <x v="1"/>
    <m/>
    <m/>
    <m/>
    <x v="1"/>
    <x v="1"/>
    <x v="1"/>
    <m/>
    <m/>
    <x v="1"/>
  </r>
  <r>
    <m/>
    <x v="1"/>
    <m/>
    <m/>
    <x v="1"/>
    <x v="1"/>
    <m/>
    <m/>
    <m/>
    <x v="1"/>
    <m/>
    <m/>
    <m/>
    <x v="1"/>
    <x v="1"/>
    <x v="1"/>
    <m/>
    <m/>
    <x v="1"/>
  </r>
  <r>
    <m/>
    <x v="1"/>
    <m/>
    <m/>
    <x v="1"/>
    <x v="1"/>
    <m/>
    <m/>
    <m/>
    <x v="1"/>
    <m/>
    <m/>
    <m/>
    <x v="1"/>
    <x v="1"/>
    <x v="1"/>
    <m/>
    <m/>
    <x v="1"/>
  </r>
  <r>
    <m/>
    <x v="1"/>
    <m/>
    <m/>
    <x v="1"/>
    <x v="1"/>
    <m/>
    <m/>
    <m/>
    <x v="1"/>
    <m/>
    <m/>
    <m/>
    <x v="1"/>
    <x v="1"/>
    <x v="1"/>
    <m/>
    <m/>
    <x v="1"/>
  </r>
  <r>
    <m/>
    <x v="1"/>
    <m/>
    <m/>
    <x v="1"/>
    <x v="1"/>
    <m/>
    <m/>
    <m/>
    <x v="1"/>
    <m/>
    <m/>
    <m/>
    <x v="1"/>
    <x v="1"/>
    <x v="1"/>
    <m/>
    <m/>
    <x v="1"/>
  </r>
  <r>
    <m/>
    <x v="1"/>
    <m/>
    <m/>
    <x v="1"/>
    <x v="1"/>
    <m/>
    <m/>
    <m/>
    <x v="1"/>
    <m/>
    <m/>
    <m/>
    <x v="1"/>
    <x v="1"/>
    <x v="1"/>
    <m/>
    <m/>
    <x v="1"/>
  </r>
  <r>
    <m/>
    <x v="1"/>
    <m/>
    <m/>
    <x v="1"/>
    <x v="1"/>
    <m/>
    <m/>
    <m/>
    <x v="1"/>
    <m/>
    <m/>
    <m/>
    <x v="1"/>
    <x v="1"/>
    <x v="1"/>
    <m/>
    <m/>
    <x v="1"/>
  </r>
  <r>
    <m/>
    <x v="1"/>
    <m/>
    <m/>
    <x v="1"/>
    <x v="1"/>
    <m/>
    <m/>
    <m/>
    <x v="1"/>
    <m/>
    <m/>
    <m/>
    <x v="1"/>
    <x v="1"/>
    <x v="1"/>
    <m/>
    <m/>
    <x v="1"/>
  </r>
  <r>
    <m/>
    <x v="1"/>
    <m/>
    <m/>
    <x v="1"/>
    <x v="1"/>
    <m/>
    <m/>
    <m/>
    <x v="1"/>
    <m/>
    <m/>
    <m/>
    <x v="1"/>
    <x v="1"/>
    <x v="1"/>
    <m/>
    <m/>
    <x v="1"/>
  </r>
  <r>
    <m/>
    <x v="1"/>
    <m/>
    <m/>
    <x v="1"/>
    <x v="1"/>
    <m/>
    <m/>
    <m/>
    <x v="1"/>
    <m/>
    <m/>
    <m/>
    <x v="1"/>
    <x v="1"/>
    <x v="1"/>
    <m/>
    <m/>
    <x v="1"/>
  </r>
  <r>
    <m/>
    <x v="1"/>
    <m/>
    <m/>
    <x v="1"/>
    <x v="1"/>
    <m/>
    <m/>
    <m/>
    <x v="1"/>
    <m/>
    <m/>
    <m/>
    <x v="1"/>
    <x v="1"/>
    <x v="1"/>
    <m/>
    <m/>
    <x v="1"/>
  </r>
  <r>
    <m/>
    <x v="1"/>
    <m/>
    <m/>
    <x v="1"/>
    <x v="1"/>
    <m/>
    <m/>
    <m/>
    <x v="1"/>
    <m/>
    <m/>
    <m/>
    <x v="1"/>
    <x v="1"/>
    <x v="1"/>
    <m/>
    <m/>
    <x v="1"/>
  </r>
  <r>
    <m/>
    <x v="1"/>
    <m/>
    <m/>
    <x v="1"/>
    <x v="1"/>
    <m/>
    <m/>
    <m/>
    <x v="1"/>
    <m/>
    <m/>
    <m/>
    <x v="1"/>
    <x v="1"/>
    <x v="1"/>
    <m/>
    <m/>
    <x v="1"/>
  </r>
  <r>
    <m/>
    <x v="1"/>
    <m/>
    <m/>
    <x v="1"/>
    <x v="1"/>
    <m/>
    <m/>
    <m/>
    <x v="1"/>
    <m/>
    <m/>
    <m/>
    <x v="1"/>
    <x v="1"/>
    <x v="1"/>
    <m/>
    <m/>
    <x v="1"/>
  </r>
  <r>
    <m/>
    <x v="1"/>
    <m/>
    <m/>
    <x v="1"/>
    <x v="1"/>
    <m/>
    <m/>
    <m/>
    <x v="1"/>
    <m/>
    <m/>
    <m/>
    <x v="1"/>
    <x v="1"/>
    <x v="1"/>
    <m/>
    <m/>
    <x v="1"/>
  </r>
  <r>
    <m/>
    <x v="1"/>
    <m/>
    <m/>
    <x v="1"/>
    <x v="1"/>
    <m/>
    <m/>
    <m/>
    <x v="1"/>
    <m/>
    <m/>
    <m/>
    <x v="1"/>
    <x v="1"/>
    <x v="1"/>
    <m/>
    <m/>
    <x v="1"/>
  </r>
  <r>
    <m/>
    <x v="1"/>
    <m/>
    <m/>
    <x v="1"/>
    <x v="1"/>
    <m/>
    <m/>
    <m/>
    <x v="1"/>
    <m/>
    <m/>
    <m/>
    <x v="1"/>
    <x v="1"/>
    <x v="1"/>
    <m/>
    <m/>
    <x v="1"/>
  </r>
  <r>
    <m/>
    <x v="1"/>
    <m/>
    <m/>
    <x v="1"/>
    <x v="1"/>
    <m/>
    <m/>
    <m/>
    <x v="1"/>
    <m/>
    <m/>
    <m/>
    <x v="1"/>
    <x v="1"/>
    <x v="1"/>
    <m/>
    <m/>
    <x v="1"/>
  </r>
  <r>
    <m/>
    <x v="1"/>
    <m/>
    <m/>
    <x v="1"/>
    <x v="1"/>
    <m/>
    <m/>
    <m/>
    <x v="1"/>
    <m/>
    <m/>
    <m/>
    <x v="1"/>
    <x v="1"/>
    <x v="1"/>
    <m/>
    <m/>
    <x v="1"/>
  </r>
  <r>
    <m/>
    <x v="1"/>
    <m/>
    <m/>
    <x v="1"/>
    <x v="1"/>
    <m/>
    <m/>
    <m/>
    <x v="1"/>
    <m/>
    <m/>
    <m/>
    <x v="1"/>
    <x v="1"/>
    <x v="1"/>
    <m/>
    <m/>
    <x v="1"/>
  </r>
  <r>
    <m/>
    <x v="1"/>
    <m/>
    <m/>
    <x v="1"/>
    <x v="1"/>
    <m/>
    <m/>
    <m/>
    <x v="1"/>
    <m/>
    <m/>
    <m/>
    <x v="1"/>
    <x v="1"/>
    <x v="1"/>
    <m/>
    <m/>
    <x v="1"/>
  </r>
  <r>
    <m/>
    <x v="1"/>
    <m/>
    <m/>
    <x v="1"/>
    <x v="1"/>
    <m/>
    <m/>
    <m/>
    <x v="1"/>
    <m/>
    <m/>
    <m/>
    <x v="1"/>
    <x v="1"/>
    <x v="1"/>
    <m/>
    <m/>
    <x v="1"/>
  </r>
  <r>
    <m/>
    <x v="1"/>
    <m/>
    <m/>
    <x v="1"/>
    <x v="1"/>
    <m/>
    <m/>
    <m/>
    <x v="1"/>
    <m/>
    <m/>
    <m/>
    <x v="1"/>
    <x v="1"/>
    <x v="1"/>
    <m/>
    <m/>
    <x v="1"/>
  </r>
  <r>
    <m/>
    <x v="1"/>
    <m/>
    <m/>
    <x v="1"/>
    <x v="1"/>
    <m/>
    <m/>
    <m/>
    <x v="1"/>
    <m/>
    <m/>
    <m/>
    <x v="1"/>
    <x v="1"/>
    <x v="1"/>
    <m/>
    <m/>
    <x v="1"/>
  </r>
  <r>
    <m/>
    <x v="1"/>
    <m/>
    <m/>
    <x v="1"/>
    <x v="1"/>
    <m/>
    <m/>
    <m/>
    <x v="1"/>
    <m/>
    <m/>
    <m/>
    <x v="1"/>
    <x v="1"/>
    <x v="1"/>
    <m/>
    <m/>
    <x v="1"/>
  </r>
  <r>
    <m/>
    <x v="1"/>
    <m/>
    <m/>
    <x v="1"/>
    <x v="1"/>
    <m/>
    <m/>
    <m/>
    <x v="1"/>
    <m/>
    <m/>
    <m/>
    <x v="1"/>
    <x v="1"/>
    <x v="1"/>
    <m/>
    <m/>
    <x v="1"/>
  </r>
  <r>
    <m/>
    <x v="1"/>
    <m/>
    <m/>
    <x v="1"/>
    <x v="1"/>
    <m/>
    <m/>
    <m/>
    <x v="1"/>
    <m/>
    <m/>
    <m/>
    <x v="1"/>
    <x v="1"/>
    <x v="1"/>
    <m/>
    <m/>
    <x v="1"/>
  </r>
  <r>
    <m/>
    <x v="1"/>
    <m/>
    <m/>
    <x v="1"/>
    <x v="1"/>
    <m/>
    <m/>
    <m/>
    <x v="1"/>
    <m/>
    <m/>
    <m/>
    <x v="1"/>
    <x v="1"/>
    <x v="1"/>
    <m/>
    <m/>
    <x v="1"/>
  </r>
  <r>
    <m/>
    <x v="1"/>
    <m/>
    <m/>
    <x v="1"/>
    <x v="1"/>
    <m/>
    <m/>
    <m/>
    <x v="1"/>
    <m/>
    <m/>
    <m/>
    <x v="1"/>
    <x v="1"/>
    <x v="1"/>
    <m/>
    <m/>
    <x v="1"/>
  </r>
  <r>
    <m/>
    <x v="1"/>
    <m/>
    <m/>
    <x v="1"/>
    <x v="1"/>
    <m/>
    <m/>
    <m/>
    <x v="1"/>
    <m/>
    <m/>
    <m/>
    <x v="1"/>
    <x v="1"/>
    <x v="1"/>
    <m/>
    <m/>
    <x v="1"/>
  </r>
  <r>
    <m/>
    <x v="1"/>
    <m/>
    <m/>
    <x v="1"/>
    <x v="1"/>
    <m/>
    <m/>
    <m/>
    <x v="1"/>
    <m/>
    <m/>
    <m/>
    <x v="1"/>
    <x v="1"/>
    <x v="1"/>
    <m/>
    <m/>
    <x v="1"/>
  </r>
  <r>
    <m/>
    <x v="1"/>
    <m/>
    <m/>
    <x v="1"/>
    <x v="1"/>
    <m/>
    <m/>
    <m/>
    <x v="1"/>
    <m/>
    <m/>
    <m/>
    <x v="1"/>
    <x v="1"/>
    <x v="1"/>
    <m/>
    <m/>
    <x v="1"/>
  </r>
  <r>
    <m/>
    <x v="1"/>
    <m/>
    <m/>
    <x v="1"/>
    <x v="1"/>
    <m/>
    <m/>
    <m/>
    <x v="1"/>
    <m/>
    <m/>
    <m/>
    <x v="1"/>
    <x v="1"/>
    <x v="1"/>
    <m/>
    <m/>
    <x v="1"/>
  </r>
  <r>
    <m/>
    <x v="1"/>
    <m/>
    <m/>
    <x v="1"/>
    <x v="1"/>
    <m/>
    <m/>
    <m/>
    <x v="1"/>
    <m/>
    <m/>
    <m/>
    <x v="1"/>
    <x v="1"/>
    <x v="1"/>
    <m/>
    <m/>
    <x v="1"/>
  </r>
  <r>
    <m/>
    <x v="1"/>
    <m/>
    <m/>
    <x v="1"/>
    <x v="1"/>
    <m/>
    <m/>
    <m/>
    <x v="1"/>
    <m/>
    <m/>
    <m/>
    <x v="1"/>
    <x v="1"/>
    <x v="1"/>
    <m/>
    <m/>
    <x v="1"/>
  </r>
  <r>
    <m/>
    <x v="1"/>
    <m/>
    <m/>
    <x v="1"/>
    <x v="1"/>
    <m/>
    <m/>
    <m/>
    <x v="1"/>
    <m/>
    <m/>
    <m/>
    <x v="1"/>
    <x v="1"/>
    <x v="1"/>
    <m/>
    <m/>
    <x v="1"/>
  </r>
  <r>
    <m/>
    <x v="1"/>
    <m/>
    <m/>
    <x v="1"/>
    <x v="1"/>
    <m/>
    <m/>
    <m/>
    <x v="1"/>
    <m/>
    <m/>
    <m/>
    <x v="1"/>
    <x v="1"/>
    <x v="1"/>
    <m/>
    <m/>
    <x v="1"/>
  </r>
  <r>
    <m/>
    <x v="1"/>
    <m/>
    <m/>
    <x v="1"/>
    <x v="1"/>
    <m/>
    <m/>
    <m/>
    <x v="1"/>
    <m/>
    <m/>
    <m/>
    <x v="1"/>
    <x v="1"/>
    <x v="1"/>
    <m/>
    <m/>
    <x v="1"/>
  </r>
  <r>
    <m/>
    <x v="1"/>
    <m/>
    <m/>
    <x v="1"/>
    <x v="1"/>
    <m/>
    <m/>
    <m/>
    <x v="1"/>
    <m/>
    <m/>
    <m/>
    <x v="1"/>
    <x v="1"/>
    <x v="1"/>
    <m/>
    <m/>
    <x v="1"/>
  </r>
  <r>
    <m/>
    <x v="1"/>
    <m/>
    <m/>
    <x v="1"/>
    <x v="1"/>
    <m/>
    <m/>
    <m/>
    <x v="1"/>
    <m/>
    <m/>
    <m/>
    <x v="1"/>
    <x v="1"/>
    <x v="1"/>
    <m/>
    <m/>
    <x v="1"/>
  </r>
  <r>
    <m/>
    <x v="1"/>
    <m/>
    <m/>
    <x v="1"/>
    <x v="1"/>
    <m/>
    <m/>
    <m/>
    <x v="1"/>
    <m/>
    <m/>
    <m/>
    <x v="1"/>
    <x v="1"/>
    <x v="1"/>
    <m/>
    <m/>
    <x v="1"/>
  </r>
  <r>
    <m/>
    <x v="1"/>
    <m/>
    <m/>
    <x v="1"/>
    <x v="1"/>
    <m/>
    <m/>
    <m/>
    <x v="1"/>
    <m/>
    <m/>
    <m/>
    <x v="1"/>
    <x v="1"/>
    <x v="1"/>
    <m/>
    <m/>
    <x v="1"/>
  </r>
  <r>
    <m/>
    <x v="1"/>
    <m/>
    <m/>
    <x v="1"/>
    <x v="1"/>
    <m/>
    <m/>
    <m/>
    <x v="1"/>
    <m/>
    <m/>
    <m/>
    <x v="1"/>
    <x v="1"/>
    <x v="1"/>
    <m/>
    <m/>
    <x v="1"/>
  </r>
  <r>
    <m/>
    <x v="1"/>
    <m/>
    <m/>
    <x v="1"/>
    <x v="1"/>
    <m/>
    <m/>
    <m/>
    <x v="1"/>
    <m/>
    <m/>
    <m/>
    <x v="1"/>
    <x v="1"/>
    <x v="1"/>
    <m/>
    <m/>
    <x v="1"/>
  </r>
  <r>
    <m/>
    <x v="1"/>
    <m/>
    <m/>
    <x v="1"/>
    <x v="1"/>
    <m/>
    <m/>
    <m/>
    <x v="1"/>
    <m/>
    <m/>
    <m/>
    <x v="1"/>
    <x v="1"/>
    <x v="1"/>
    <m/>
    <m/>
    <x v="1"/>
  </r>
  <r>
    <m/>
    <x v="1"/>
    <m/>
    <m/>
    <x v="1"/>
    <x v="1"/>
    <m/>
    <m/>
    <m/>
    <x v="1"/>
    <m/>
    <m/>
    <m/>
    <x v="1"/>
    <x v="1"/>
    <x v="1"/>
    <m/>
    <m/>
    <x v="1"/>
  </r>
  <r>
    <m/>
    <x v="1"/>
    <m/>
    <m/>
    <x v="1"/>
    <x v="1"/>
    <m/>
    <m/>
    <m/>
    <x v="1"/>
    <m/>
    <m/>
    <m/>
    <x v="1"/>
    <x v="1"/>
    <x v="1"/>
    <m/>
    <m/>
    <x v="1"/>
  </r>
  <r>
    <m/>
    <x v="1"/>
    <m/>
    <m/>
    <x v="1"/>
    <x v="1"/>
    <m/>
    <m/>
    <m/>
    <x v="1"/>
    <m/>
    <m/>
    <m/>
    <x v="1"/>
    <x v="1"/>
    <x v="1"/>
    <m/>
    <m/>
    <x v="1"/>
  </r>
  <r>
    <m/>
    <x v="1"/>
    <m/>
    <m/>
    <x v="1"/>
    <x v="1"/>
    <m/>
    <m/>
    <m/>
    <x v="1"/>
    <m/>
    <m/>
    <m/>
    <x v="1"/>
    <x v="1"/>
    <x v="1"/>
    <m/>
    <m/>
    <x v="1"/>
  </r>
  <r>
    <m/>
    <x v="1"/>
    <m/>
    <m/>
    <x v="1"/>
    <x v="1"/>
    <m/>
    <m/>
    <m/>
    <x v="1"/>
    <m/>
    <m/>
    <m/>
    <x v="1"/>
    <x v="1"/>
    <x v="1"/>
    <m/>
    <m/>
    <x v="1"/>
  </r>
  <r>
    <m/>
    <x v="1"/>
    <m/>
    <m/>
    <x v="1"/>
    <x v="1"/>
    <m/>
    <m/>
    <m/>
    <x v="1"/>
    <m/>
    <m/>
    <m/>
    <x v="1"/>
    <x v="1"/>
    <x v="1"/>
    <m/>
    <m/>
    <x v="1"/>
  </r>
  <r>
    <m/>
    <x v="1"/>
    <m/>
    <m/>
    <x v="1"/>
    <x v="1"/>
    <m/>
    <m/>
    <m/>
    <x v="1"/>
    <m/>
    <m/>
    <m/>
    <x v="1"/>
    <x v="1"/>
    <x v="1"/>
    <m/>
    <m/>
    <x v="1"/>
  </r>
  <r>
    <m/>
    <x v="1"/>
    <m/>
    <m/>
    <x v="1"/>
    <x v="1"/>
    <m/>
    <m/>
    <m/>
    <x v="1"/>
    <m/>
    <m/>
    <m/>
    <x v="1"/>
    <x v="1"/>
    <x v="1"/>
    <m/>
    <m/>
    <x v="1"/>
  </r>
  <r>
    <m/>
    <x v="1"/>
    <m/>
    <m/>
    <x v="1"/>
    <x v="1"/>
    <m/>
    <m/>
    <m/>
    <x v="1"/>
    <m/>
    <m/>
    <m/>
    <x v="1"/>
    <x v="1"/>
    <x v="1"/>
    <m/>
    <m/>
    <x v="1"/>
  </r>
  <r>
    <m/>
    <x v="1"/>
    <m/>
    <m/>
    <x v="1"/>
    <x v="1"/>
    <m/>
    <m/>
    <m/>
    <x v="1"/>
    <m/>
    <m/>
    <m/>
    <x v="1"/>
    <x v="1"/>
    <x v="1"/>
    <m/>
    <m/>
    <x v="1"/>
  </r>
  <r>
    <m/>
    <x v="1"/>
    <m/>
    <m/>
    <x v="1"/>
    <x v="1"/>
    <m/>
    <m/>
    <m/>
    <x v="1"/>
    <m/>
    <m/>
    <m/>
    <x v="1"/>
    <x v="1"/>
    <x v="1"/>
    <m/>
    <m/>
    <x v="1"/>
  </r>
  <r>
    <m/>
    <x v="1"/>
    <m/>
    <m/>
    <x v="1"/>
    <x v="1"/>
    <m/>
    <m/>
    <m/>
    <x v="1"/>
    <m/>
    <m/>
    <m/>
    <x v="1"/>
    <x v="1"/>
    <x v="1"/>
    <m/>
    <m/>
    <x v="1"/>
  </r>
  <r>
    <m/>
    <x v="1"/>
    <m/>
    <m/>
    <x v="1"/>
    <x v="1"/>
    <m/>
    <m/>
    <m/>
    <x v="1"/>
    <m/>
    <m/>
    <m/>
    <x v="1"/>
    <x v="1"/>
    <x v="1"/>
    <m/>
    <m/>
    <x v="1"/>
  </r>
  <r>
    <m/>
    <x v="1"/>
    <m/>
    <m/>
    <x v="1"/>
    <x v="1"/>
    <m/>
    <m/>
    <m/>
    <x v="1"/>
    <m/>
    <m/>
    <m/>
    <x v="1"/>
    <x v="1"/>
    <x v="1"/>
    <m/>
    <m/>
    <x v="1"/>
  </r>
  <r>
    <m/>
    <x v="1"/>
    <m/>
    <m/>
    <x v="1"/>
    <x v="1"/>
    <m/>
    <m/>
    <m/>
    <x v="1"/>
    <m/>
    <m/>
    <m/>
    <x v="1"/>
    <x v="1"/>
    <x v="1"/>
    <m/>
    <m/>
    <x v="1"/>
  </r>
  <r>
    <m/>
    <x v="1"/>
    <m/>
    <m/>
    <x v="1"/>
    <x v="1"/>
    <m/>
    <m/>
    <m/>
    <x v="1"/>
    <m/>
    <m/>
    <m/>
    <x v="1"/>
    <x v="1"/>
    <x v="1"/>
    <m/>
    <m/>
    <x v="1"/>
  </r>
  <r>
    <m/>
    <x v="1"/>
    <m/>
    <m/>
    <x v="1"/>
    <x v="1"/>
    <m/>
    <m/>
    <m/>
    <x v="1"/>
    <m/>
    <m/>
    <m/>
    <x v="1"/>
    <x v="1"/>
    <x v="1"/>
    <m/>
    <m/>
    <x v="1"/>
  </r>
  <r>
    <m/>
    <x v="1"/>
    <m/>
    <m/>
    <x v="1"/>
    <x v="1"/>
    <m/>
    <m/>
    <m/>
    <x v="1"/>
    <m/>
    <m/>
    <m/>
    <x v="1"/>
    <x v="1"/>
    <x v="1"/>
    <m/>
    <m/>
    <x v="1"/>
  </r>
  <r>
    <m/>
    <x v="1"/>
    <m/>
    <m/>
    <x v="1"/>
    <x v="1"/>
    <m/>
    <m/>
    <m/>
    <x v="1"/>
    <m/>
    <m/>
    <m/>
    <x v="1"/>
    <x v="1"/>
    <x v="1"/>
    <m/>
    <m/>
    <x v="1"/>
  </r>
  <r>
    <m/>
    <x v="1"/>
    <m/>
    <m/>
    <x v="1"/>
    <x v="1"/>
    <m/>
    <m/>
    <m/>
    <x v="1"/>
    <m/>
    <m/>
    <m/>
    <x v="1"/>
    <x v="1"/>
    <x v="1"/>
    <m/>
    <m/>
    <x v="1"/>
  </r>
  <r>
    <m/>
    <x v="1"/>
    <m/>
    <m/>
    <x v="1"/>
    <x v="1"/>
    <m/>
    <m/>
    <m/>
    <x v="1"/>
    <m/>
    <m/>
    <m/>
    <x v="1"/>
    <x v="1"/>
    <x v="1"/>
    <m/>
    <m/>
    <x v="1"/>
  </r>
  <r>
    <m/>
    <x v="1"/>
    <m/>
    <m/>
    <x v="1"/>
    <x v="1"/>
    <m/>
    <m/>
    <m/>
    <x v="1"/>
    <m/>
    <m/>
    <m/>
    <x v="1"/>
    <x v="1"/>
    <x v="1"/>
    <m/>
    <m/>
    <x v="1"/>
  </r>
  <r>
    <m/>
    <x v="1"/>
    <m/>
    <m/>
    <x v="1"/>
    <x v="1"/>
    <m/>
    <m/>
    <m/>
    <x v="1"/>
    <m/>
    <m/>
    <m/>
    <x v="1"/>
    <x v="1"/>
    <x v="1"/>
    <m/>
    <m/>
    <x v="1"/>
  </r>
  <r>
    <m/>
    <x v="1"/>
    <m/>
    <m/>
    <x v="1"/>
    <x v="1"/>
    <m/>
    <m/>
    <m/>
    <x v="1"/>
    <m/>
    <m/>
    <m/>
    <x v="1"/>
    <x v="1"/>
    <x v="1"/>
    <m/>
    <m/>
    <x v="1"/>
  </r>
  <r>
    <m/>
    <x v="1"/>
    <m/>
    <m/>
    <x v="1"/>
    <x v="1"/>
    <m/>
    <m/>
    <m/>
    <x v="1"/>
    <m/>
    <m/>
    <m/>
    <x v="1"/>
    <x v="1"/>
    <x v="1"/>
    <m/>
    <m/>
    <x v="1"/>
  </r>
  <r>
    <m/>
    <x v="1"/>
    <m/>
    <m/>
    <x v="1"/>
    <x v="1"/>
    <m/>
    <m/>
    <m/>
    <x v="1"/>
    <m/>
    <m/>
    <m/>
    <x v="1"/>
    <x v="1"/>
    <x v="1"/>
    <m/>
    <m/>
    <x v="1"/>
  </r>
  <r>
    <m/>
    <x v="1"/>
    <m/>
    <m/>
    <x v="1"/>
    <x v="1"/>
    <m/>
    <m/>
    <m/>
    <x v="1"/>
    <m/>
    <m/>
    <m/>
    <x v="1"/>
    <x v="1"/>
    <x v="1"/>
    <m/>
    <m/>
    <x v="1"/>
  </r>
  <r>
    <m/>
    <x v="1"/>
    <m/>
    <m/>
    <x v="1"/>
    <x v="1"/>
    <m/>
    <m/>
    <m/>
    <x v="1"/>
    <m/>
    <m/>
    <m/>
    <x v="1"/>
    <x v="1"/>
    <x v="1"/>
    <m/>
    <m/>
    <x v="1"/>
  </r>
  <r>
    <m/>
    <x v="1"/>
    <m/>
    <m/>
    <x v="1"/>
    <x v="1"/>
    <m/>
    <m/>
    <m/>
    <x v="1"/>
    <m/>
    <m/>
    <m/>
    <x v="1"/>
    <x v="1"/>
    <x v="1"/>
    <m/>
    <m/>
    <x v="1"/>
  </r>
  <r>
    <m/>
    <x v="1"/>
    <m/>
    <m/>
    <x v="1"/>
    <x v="1"/>
    <m/>
    <m/>
    <m/>
    <x v="1"/>
    <m/>
    <m/>
    <m/>
    <x v="1"/>
    <x v="1"/>
    <x v="1"/>
    <m/>
    <m/>
    <x v="1"/>
  </r>
  <r>
    <m/>
    <x v="1"/>
    <m/>
    <m/>
    <x v="1"/>
    <x v="1"/>
    <m/>
    <m/>
    <m/>
    <x v="1"/>
    <m/>
    <m/>
    <m/>
    <x v="1"/>
    <x v="1"/>
    <x v="1"/>
    <m/>
    <m/>
    <x v="1"/>
  </r>
  <r>
    <m/>
    <x v="1"/>
    <m/>
    <m/>
    <x v="1"/>
    <x v="1"/>
    <m/>
    <m/>
    <m/>
    <x v="1"/>
    <m/>
    <m/>
    <m/>
    <x v="1"/>
    <x v="1"/>
    <x v="1"/>
    <m/>
    <m/>
    <x v="1"/>
  </r>
  <r>
    <m/>
    <x v="1"/>
    <m/>
    <m/>
    <x v="1"/>
    <x v="1"/>
    <m/>
    <m/>
    <m/>
    <x v="1"/>
    <m/>
    <m/>
    <m/>
    <x v="1"/>
    <x v="1"/>
    <x v="1"/>
    <m/>
    <m/>
    <x v="1"/>
  </r>
  <r>
    <m/>
    <x v="1"/>
    <m/>
    <m/>
    <x v="1"/>
    <x v="1"/>
    <m/>
    <m/>
    <m/>
    <x v="1"/>
    <m/>
    <m/>
    <m/>
    <x v="1"/>
    <x v="1"/>
    <x v="1"/>
    <m/>
    <m/>
    <x v="1"/>
  </r>
  <r>
    <m/>
    <x v="1"/>
    <m/>
    <m/>
    <x v="1"/>
    <x v="1"/>
    <m/>
    <m/>
    <m/>
    <x v="1"/>
    <m/>
    <m/>
    <m/>
    <x v="1"/>
    <x v="1"/>
    <x v="1"/>
    <m/>
    <m/>
    <x v="1"/>
  </r>
  <r>
    <m/>
    <x v="1"/>
    <m/>
    <m/>
    <x v="1"/>
    <x v="1"/>
    <m/>
    <m/>
    <m/>
    <x v="1"/>
    <m/>
    <m/>
    <m/>
    <x v="1"/>
    <x v="1"/>
    <x v="1"/>
    <m/>
    <m/>
    <x v="1"/>
  </r>
  <r>
    <m/>
    <x v="1"/>
    <m/>
    <m/>
    <x v="1"/>
    <x v="1"/>
    <m/>
    <m/>
    <m/>
    <x v="1"/>
    <m/>
    <m/>
    <m/>
    <x v="1"/>
    <x v="1"/>
    <x v="1"/>
    <m/>
    <m/>
    <x v="1"/>
  </r>
  <r>
    <m/>
    <x v="1"/>
    <m/>
    <m/>
    <x v="1"/>
    <x v="1"/>
    <m/>
    <m/>
    <m/>
    <x v="1"/>
    <m/>
    <m/>
    <m/>
    <x v="1"/>
    <x v="1"/>
    <x v="1"/>
    <m/>
    <m/>
    <x v="1"/>
  </r>
  <r>
    <m/>
    <x v="1"/>
    <m/>
    <m/>
    <x v="1"/>
    <x v="1"/>
    <m/>
    <m/>
    <m/>
    <x v="1"/>
    <m/>
    <m/>
    <m/>
    <x v="1"/>
    <x v="1"/>
    <x v="1"/>
    <m/>
    <m/>
    <x v="1"/>
  </r>
  <r>
    <m/>
    <x v="1"/>
    <m/>
    <m/>
    <x v="1"/>
    <x v="1"/>
    <m/>
    <m/>
    <m/>
    <x v="1"/>
    <m/>
    <m/>
    <m/>
    <x v="1"/>
    <x v="1"/>
    <x v="1"/>
    <m/>
    <m/>
    <x v="1"/>
  </r>
  <r>
    <m/>
    <x v="1"/>
    <m/>
    <m/>
    <x v="1"/>
    <x v="1"/>
    <m/>
    <m/>
    <m/>
    <x v="1"/>
    <m/>
    <m/>
    <m/>
    <x v="1"/>
    <x v="1"/>
    <x v="1"/>
    <m/>
    <m/>
    <x v="1"/>
  </r>
  <r>
    <m/>
    <x v="1"/>
    <m/>
    <m/>
    <x v="1"/>
    <x v="1"/>
    <m/>
    <m/>
    <m/>
    <x v="1"/>
    <m/>
    <m/>
    <m/>
    <x v="1"/>
    <x v="1"/>
    <x v="1"/>
    <m/>
    <m/>
    <x v="1"/>
  </r>
  <r>
    <m/>
    <x v="1"/>
    <m/>
    <m/>
    <x v="1"/>
    <x v="1"/>
    <m/>
    <m/>
    <m/>
    <x v="1"/>
    <m/>
    <m/>
    <m/>
    <x v="1"/>
    <x v="1"/>
    <x v="1"/>
    <m/>
    <m/>
    <x v="1"/>
  </r>
  <r>
    <m/>
    <x v="1"/>
    <m/>
    <m/>
    <x v="1"/>
    <x v="1"/>
    <m/>
    <m/>
    <m/>
    <x v="1"/>
    <m/>
    <m/>
    <m/>
    <x v="1"/>
    <x v="1"/>
    <x v="1"/>
    <m/>
    <m/>
    <x v="1"/>
  </r>
  <r>
    <m/>
    <x v="1"/>
    <m/>
    <m/>
    <x v="1"/>
    <x v="1"/>
    <m/>
    <m/>
    <m/>
    <x v="1"/>
    <m/>
    <m/>
    <m/>
    <x v="1"/>
    <x v="1"/>
    <x v="1"/>
    <m/>
    <m/>
    <x v="1"/>
  </r>
  <r>
    <m/>
    <x v="1"/>
    <m/>
    <m/>
    <x v="1"/>
    <x v="1"/>
    <m/>
    <m/>
    <m/>
    <x v="1"/>
    <m/>
    <m/>
    <m/>
    <x v="1"/>
    <x v="1"/>
    <x v="1"/>
    <m/>
    <m/>
    <x v="1"/>
  </r>
  <r>
    <m/>
    <x v="1"/>
    <m/>
    <m/>
    <x v="1"/>
    <x v="1"/>
    <m/>
    <m/>
    <m/>
    <x v="1"/>
    <m/>
    <m/>
    <m/>
    <x v="1"/>
    <x v="1"/>
    <x v="1"/>
    <m/>
    <m/>
    <x v="1"/>
  </r>
  <r>
    <m/>
    <x v="1"/>
    <m/>
    <m/>
    <x v="1"/>
    <x v="1"/>
    <m/>
    <m/>
    <m/>
    <x v="1"/>
    <m/>
    <m/>
    <m/>
    <x v="1"/>
    <x v="1"/>
    <x v="1"/>
    <m/>
    <m/>
    <x v="1"/>
  </r>
  <r>
    <m/>
    <x v="1"/>
    <m/>
    <m/>
    <x v="1"/>
    <x v="1"/>
    <m/>
    <m/>
    <m/>
    <x v="1"/>
    <m/>
    <m/>
    <m/>
    <x v="1"/>
    <x v="1"/>
    <x v="1"/>
    <m/>
    <m/>
    <x v="1"/>
  </r>
  <r>
    <m/>
    <x v="1"/>
    <m/>
    <m/>
    <x v="1"/>
    <x v="1"/>
    <m/>
    <m/>
    <m/>
    <x v="1"/>
    <m/>
    <m/>
    <m/>
    <x v="1"/>
    <x v="1"/>
    <x v="1"/>
    <m/>
    <m/>
    <x v="1"/>
  </r>
  <r>
    <m/>
    <x v="1"/>
    <m/>
    <m/>
    <x v="1"/>
    <x v="1"/>
    <m/>
    <m/>
    <m/>
    <x v="1"/>
    <m/>
    <m/>
    <m/>
    <x v="1"/>
    <x v="1"/>
    <x v="1"/>
    <m/>
    <m/>
    <x v="1"/>
  </r>
  <r>
    <m/>
    <x v="1"/>
    <m/>
    <m/>
    <x v="1"/>
    <x v="1"/>
    <m/>
    <m/>
    <m/>
    <x v="1"/>
    <m/>
    <m/>
    <m/>
    <x v="1"/>
    <x v="1"/>
    <x v="1"/>
    <m/>
    <m/>
    <x v="1"/>
  </r>
  <r>
    <m/>
    <x v="1"/>
    <m/>
    <m/>
    <x v="1"/>
    <x v="1"/>
    <m/>
    <m/>
    <m/>
    <x v="1"/>
    <m/>
    <m/>
    <m/>
    <x v="1"/>
    <x v="1"/>
    <x v="1"/>
    <m/>
    <m/>
    <x v="1"/>
  </r>
  <r>
    <m/>
    <x v="1"/>
    <m/>
    <m/>
    <x v="1"/>
    <x v="1"/>
    <m/>
    <m/>
    <m/>
    <x v="1"/>
    <m/>
    <m/>
    <m/>
    <x v="1"/>
    <x v="1"/>
    <x v="1"/>
    <m/>
    <m/>
    <x v="1"/>
  </r>
  <r>
    <m/>
    <x v="1"/>
    <m/>
    <m/>
    <x v="1"/>
    <x v="1"/>
    <m/>
    <m/>
    <m/>
    <x v="1"/>
    <m/>
    <m/>
    <m/>
    <x v="1"/>
    <x v="1"/>
    <x v="1"/>
    <m/>
    <m/>
    <x v="1"/>
  </r>
  <r>
    <m/>
    <x v="1"/>
    <m/>
    <m/>
    <x v="1"/>
    <x v="1"/>
    <m/>
    <m/>
    <m/>
    <x v="1"/>
    <m/>
    <m/>
    <m/>
    <x v="1"/>
    <x v="1"/>
    <x v="1"/>
    <m/>
    <m/>
    <x v="1"/>
  </r>
  <r>
    <m/>
    <x v="1"/>
    <m/>
    <m/>
    <x v="1"/>
    <x v="1"/>
    <m/>
    <m/>
    <m/>
    <x v="1"/>
    <m/>
    <m/>
    <m/>
    <x v="1"/>
    <x v="1"/>
    <x v="1"/>
    <m/>
    <m/>
    <x v="1"/>
  </r>
  <r>
    <m/>
    <x v="1"/>
    <m/>
    <m/>
    <x v="1"/>
    <x v="1"/>
    <m/>
    <m/>
    <m/>
    <x v="1"/>
    <m/>
    <m/>
    <m/>
    <x v="1"/>
    <x v="1"/>
    <x v="1"/>
    <m/>
    <m/>
    <x v="1"/>
  </r>
  <r>
    <m/>
    <x v="1"/>
    <m/>
    <m/>
    <x v="1"/>
    <x v="1"/>
    <m/>
    <m/>
    <m/>
    <x v="1"/>
    <m/>
    <m/>
    <m/>
    <x v="1"/>
    <x v="1"/>
    <x v="1"/>
    <m/>
    <m/>
    <x v="1"/>
  </r>
  <r>
    <m/>
    <x v="1"/>
    <m/>
    <m/>
    <x v="1"/>
    <x v="1"/>
    <m/>
    <m/>
    <m/>
    <x v="1"/>
    <m/>
    <m/>
    <m/>
    <x v="1"/>
    <x v="1"/>
    <x v="1"/>
    <m/>
    <m/>
    <x v="1"/>
  </r>
  <r>
    <m/>
    <x v="1"/>
    <m/>
    <m/>
    <x v="1"/>
    <x v="1"/>
    <m/>
    <m/>
    <m/>
    <x v="1"/>
    <m/>
    <m/>
    <m/>
    <x v="1"/>
    <x v="1"/>
    <x v="1"/>
    <m/>
    <m/>
    <x v="1"/>
  </r>
  <r>
    <m/>
    <x v="1"/>
    <m/>
    <m/>
    <x v="1"/>
    <x v="1"/>
    <m/>
    <m/>
    <m/>
    <x v="1"/>
    <m/>
    <m/>
    <m/>
    <x v="1"/>
    <x v="1"/>
    <x v="1"/>
    <m/>
    <m/>
    <x v="1"/>
  </r>
  <r>
    <m/>
    <x v="1"/>
    <m/>
    <m/>
    <x v="1"/>
    <x v="1"/>
    <m/>
    <m/>
    <m/>
    <x v="1"/>
    <m/>
    <m/>
    <m/>
    <x v="1"/>
    <x v="1"/>
    <x v="1"/>
    <m/>
    <m/>
    <x v="1"/>
  </r>
  <r>
    <m/>
    <x v="1"/>
    <m/>
    <m/>
    <x v="1"/>
    <x v="1"/>
    <m/>
    <m/>
    <m/>
    <x v="1"/>
    <m/>
    <m/>
    <m/>
    <x v="1"/>
    <x v="1"/>
    <x v="1"/>
    <m/>
    <m/>
    <x v="1"/>
  </r>
  <r>
    <m/>
    <x v="1"/>
    <m/>
    <m/>
    <x v="1"/>
    <x v="1"/>
    <m/>
    <m/>
    <m/>
    <x v="1"/>
    <m/>
    <m/>
    <m/>
    <x v="1"/>
    <x v="1"/>
    <x v="1"/>
    <m/>
    <m/>
    <x v="1"/>
  </r>
  <r>
    <m/>
    <x v="1"/>
    <m/>
    <m/>
    <x v="1"/>
    <x v="1"/>
    <m/>
    <m/>
    <m/>
    <x v="1"/>
    <m/>
    <m/>
    <m/>
    <x v="1"/>
    <x v="1"/>
    <x v="1"/>
    <m/>
    <m/>
    <x v="1"/>
  </r>
  <r>
    <m/>
    <x v="1"/>
    <m/>
    <m/>
    <x v="1"/>
    <x v="1"/>
    <m/>
    <m/>
    <m/>
    <x v="1"/>
    <m/>
    <m/>
    <m/>
    <x v="1"/>
    <x v="1"/>
    <x v="1"/>
    <m/>
    <m/>
    <x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PivotTable1" cacheId="0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compact="0" compactData="0" gridDropZones="1" multipleFieldFilters="0">
  <location ref="B20:G24" firstHeaderRow="2" firstDataRow="2" firstDataCol="5" rowPageCount="1" colPageCount="1"/>
  <pivotFields count="19">
    <pivotField compact="0" outline="0" showAll="0"/>
    <pivotField axis="axisPage" compact="0" outline="0" multipleItemSelectionAllowed="1" showAll="0">
      <items count="6">
        <item x="0"/>
        <item m="1" x="3"/>
        <item m="1" x="2"/>
        <item m="1" x="4"/>
        <item x="1"/>
        <item t="default"/>
      </items>
    </pivotField>
    <pivotField compact="0" outline="0" showAll="0"/>
    <pivotField compact="0" outline="0" showAll="0"/>
    <pivotField axis="axisRow" compact="0" outline="0" showAll="0" defaultSubtotal="0">
      <items count="132">
        <item m="1" x="105"/>
        <item m="1" x="73"/>
        <item m="1" x="108"/>
        <item m="1" x="89"/>
        <item m="1" x="32"/>
        <item m="1" x="110"/>
        <item m="1" x="45"/>
        <item m="1" x="24"/>
        <item m="1" x="122"/>
        <item m="1" x="35"/>
        <item m="1" x="12"/>
        <item m="1" x="92"/>
        <item m="1" x="66"/>
        <item m="1" x="72"/>
        <item m="1" x="74"/>
        <item m="1" x="81"/>
        <item m="1" x="86"/>
        <item m="1" x="59"/>
        <item m="1" x="46"/>
        <item m="1" x="20"/>
        <item m="1" x="60"/>
        <item m="1" x="65"/>
        <item m="1" x="109"/>
        <item m="1" x="87"/>
        <item m="1" x="52"/>
        <item m="1" x="123"/>
        <item m="1" x="9"/>
        <item m="1" x="68"/>
        <item m="1" x="111"/>
        <item m="1" x="124"/>
        <item m="1" x="40"/>
        <item m="1" x="99"/>
        <item m="1" x="3"/>
        <item m="1" x="55"/>
        <item m="1" x="88"/>
        <item m="1" x="61"/>
        <item m="1" x="21"/>
        <item m="1" x="69"/>
        <item m="1" x="27"/>
        <item m="1" x="36"/>
        <item m="1" x="84"/>
        <item m="1" x="37"/>
        <item m="1" x="106"/>
        <item m="1" x="128"/>
        <item m="1" x="56"/>
        <item m="1" x="75"/>
        <item m="1" x="53"/>
        <item m="1" x="33"/>
        <item m="1" x="43"/>
        <item m="1" x="5"/>
        <item m="1" x="112"/>
        <item m="1" x="62"/>
        <item m="1" x="117"/>
        <item m="1" x="83"/>
        <item m="1" x="121"/>
        <item m="1" x="95"/>
        <item m="1" x="38"/>
        <item m="1" x="30"/>
        <item m="1" x="130"/>
        <item m="1" x="100"/>
        <item m="1" x="19"/>
        <item m="1" x="103"/>
        <item m="1" x="98"/>
        <item m="1" x="14"/>
        <item m="1" x="41"/>
        <item m="1" x="57"/>
        <item m="1" x="15"/>
        <item m="1" x="28"/>
        <item m="1" x="101"/>
        <item m="1" x="125"/>
        <item m="1" x="63"/>
        <item m="1" x="16"/>
        <item m="1" x="114"/>
        <item m="1" x="31"/>
        <item m="1" x="119"/>
        <item m="1" x="131"/>
        <item m="1" x="54"/>
        <item m="1" x="10"/>
        <item m="1" x="102"/>
        <item m="1" x="6"/>
        <item m="1" x="115"/>
        <item m="1" x="79"/>
        <item m="1" x="126"/>
        <item m="1" x="90"/>
        <item m="1" x="25"/>
        <item m="1" x="97"/>
        <item m="1" x="120"/>
        <item m="1" x="42"/>
        <item m="1" x="129"/>
        <item m="1" x="49"/>
        <item m="1" x="4"/>
        <item m="1" x="96"/>
        <item m="1" x="127"/>
        <item m="1" x="47"/>
        <item m="1" x="48"/>
        <item m="1" x="34"/>
        <item m="1" x="50"/>
        <item m="1" x="104"/>
        <item m="1" x="17"/>
        <item m="1" x="11"/>
        <item m="1" x="113"/>
        <item m="1" x="77"/>
        <item m="1" x="18"/>
        <item m="1" x="116"/>
        <item m="1" x="94"/>
        <item m="1" x="67"/>
        <item m="1" x="13"/>
        <item m="1" x="44"/>
        <item m="1" x="51"/>
        <item m="1" x="58"/>
        <item m="1" x="39"/>
        <item m="1" x="80"/>
        <item m="1" x="22"/>
        <item m="1" x="85"/>
        <item m="1" x="7"/>
        <item m="1" x="76"/>
        <item m="1" x="8"/>
        <item m="1" x="91"/>
        <item m="1" x="26"/>
        <item m="1" x="64"/>
        <item m="1" x="71"/>
        <item m="1" x="29"/>
        <item m="1" x="78"/>
        <item m="1" x="93"/>
        <item m="1" x="2"/>
        <item m="1" x="23"/>
        <item m="1" x="118"/>
        <item m="1" x="82"/>
        <item m="1" x="70"/>
        <item m="1" x="107"/>
        <item x="0"/>
        <item x="1"/>
      </items>
    </pivotField>
    <pivotField axis="axisRow" compact="0" outline="0" showAll="0" defaultSubtotal="0">
      <items count="3">
        <item m="1" x="2"/>
        <item x="1"/>
        <item x="0"/>
      </items>
    </pivotField>
    <pivotField compact="0" outline="0" showAll="0"/>
    <pivotField compact="0" outline="0" showAll="0"/>
    <pivotField compact="0" outline="0" showAll="0"/>
    <pivotField axis="axisRow" compact="0" outline="0" showAll="0" defaultSubtotal="0">
      <items count="61">
        <item m="1" x="56"/>
        <item m="1" x="36"/>
        <item m="1" x="32"/>
        <item m="1" x="35"/>
        <item m="1" x="46"/>
        <item m="1" x="17"/>
        <item m="1" x="39"/>
        <item m="1" x="45"/>
        <item m="1" x="51"/>
        <item m="1" x="53"/>
        <item m="1" x="18"/>
        <item m="1" x="59"/>
        <item m="1" x="38"/>
        <item m="1" x="10"/>
        <item m="1" x="20"/>
        <item m="1" x="21"/>
        <item m="1" x="30"/>
        <item m="1" x="7"/>
        <item m="1" x="5"/>
        <item m="1" x="54"/>
        <item m="1" x="26"/>
        <item m="1" x="27"/>
        <item m="1" x="52"/>
        <item m="1" x="16"/>
        <item m="1" x="15"/>
        <item m="1" x="14"/>
        <item m="1" x="40"/>
        <item m="1" x="33"/>
        <item m="1" x="50"/>
        <item m="1" x="49"/>
        <item m="1" x="23"/>
        <item m="1" x="19"/>
        <item m="1" x="8"/>
        <item m="1" x="34"/>
        <item m="1" x="4"/>
        <item m="1" x="24"/>
        <item m="1" x="28"/>
        <item m="1" x="25"/>
        <item m="1" x="57"/>
        <item m="1" x="48"/>
        <item m="1" x="42"/>
        <item m="1" x="37"/>
        <item m="1" x="29"/>
        <item m="1" x="22"/>
        <item m="1" x="47"/>
        <item m="1" x="12"/>
        <item m="1" x="13"/>
        <item m="1" x="60"/>
        <item m="1" x="41"/>
        <item m="1" x="9"/>
        <item m="1" x="11"/>
        <item m="1" x="6"/>
        <item m="1" x="2"/>
        <item m="1" x="58"/>
        <item m="1" x="55"/>
        <item m="1" x="31"/>
        <item m="1" x="44"/>
        <item m="1" x="3"/>
        <item m="1" x="43"/>
        <item x="0"/>
        <item x="1"/>
      </items>
    </pivotField>
    <pivotField compact="0" outline="0" showAll="0"/>
    <pivotField compact="0" outline="0" showAll="0"/>
    <pivotField compact="0" outline="0" showAll="0"/>
    <pivotField compact="0" outline="0" showAll="0"/>
    <pivotField axis="axisRow" compact="0" outline="0" showAll="0" defaultSubtotal="0">
      <items count="2">
        <item x="1"/>
        <item x="0"/>
      </items>
    </pivotField>
    <pivotField name="Sections" dataField="1" compact="0" outline="0" showAll="0" defaultSubtotal="0">
      <items count="3">
        <item m="1" x="2"/>
        <item x="0"/>
        <item x="1"/>
      </items>
    </pivotField>
    <pivotField compact="0" outline="0" showAll="0"/>
    <pivotField compact="0" outline="0" showAll="0"/>
    <pivotField axis="axisRow" compact="0" outline="0" showAll="0" defaultSubtotal="0">
      <items count="4">
        <item m="1" x="2"/>
        <item m="1" x="3"/>
        <item x="0"/>
        <item x="1"/>
      </items>
    </pivotField>
  </pivotFields>
  <rowFields count="5">
    <field x="4"/>
    <field x="18"/>
    <field x="5"/>
    <field x="9"/>
    <field x="14"/>
  </rowFields>
  <rowItems count="3">
    <i>
      <x v="130"/>
      <x v="2"/>
      <x v="2"/>
      <x v="59"/>
      <x v="1"/>
    </i>
    <i>
      <x v="131"/>
      <x v="3"/>
      <x v="1"/>
      <x v="60"/>
      <x/>
    </i>
    <i t="grand">
      <x/>
    </i>
  </rowItems>
  <colItems count="1">
    <i/>
  </colItems>
  <pageFields count="1">
    <pageField fld="1" hier="-1"/>
  </pageFields>
  <dataFields count="1">
    <dataField name="Sum of Sections" fld="15" baseField="0" baseItem="0"/>
  </dataFields>
  <formats count="25">
    <format dxfId="97">
      <pivotArea type="all" dataOnly="0" outline="0" fieldPosition="0"/>
    </format>
    <format dxfId="96">
      <pivotArea outline="0" collapsedLevelsAreSubtotals="1" fieldPosition="0"/>
    </format>
    <format dxfId="95">
      <pivotArea type="origin" dataOnly="0" labelOnly="1" outline="0" fieldPosition="0"/>
    </format>
    <format dxfId="94">
      <pivotArea field="4" type="button" dataOnly="0" labelOnly="1" outline="0" axis="axisRow" fieldPosition="0"/>
    </format>
    <format dxfId="93">
      <pivotArea field="5" type="button" dataOnly="0" labelOnly="1" outline="0" axis="axisRow" fieldPosition="2"/>
    </format>
    <format dxfId="92">
      <pivotArea field="9" type="button" dataOnly="0" labelOnly="1" outline="0" axis="axisRow" fieldPosition="3"/>
    </format>
    <format dxfId="91">
      <pivotArea field="14" type="button" dataOnly="0" labelOnly="1" outline="0" axis="axisRow" fieldPosition="4"/>
    </format>
    <format dxfId="90">
      <pivotArea field="15" type="button" dataOnly="0" labelOnly="1" outline="0"/>
    </format>
    <format dxfId="89">
      <pivotArea dataOnly="0" labelOnly="1" outline="0" fieldPosition="0">
        <references count="1">
          <reference field="4" count="50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</reference>
        </references>
      </pivotArea>
    </format>
    <format dxfId="88">
      <pivotArea dataOnly="0" labelOnly="1" outline="0" fieldPosition="0">
        <references count="1">
          <reference field="4" count="50">
            <x v="50"/>
            <x v="51"/>
            <x v="52"/>
            <x v="53"/>
            <x v="54"/>
            <x v="55"/>
            <x v="56"/>
            <x v="57"/>
            <x v="58"/>
            <x v="59"/>
            <x v="60"/>
            <x v="61"/>
            <x v="62"/>
            <x v="63"/>
            <x v="64"/>
            <x v="65"/>
            <x v="66"/>
            <x v="67"/>
            <x v="68"/>
            <x v="69"/>
            <x v="70"/>
            <x v="71"/>
            <x v="72"/>
            <x v="73"/>
            <x v="74"/>
            <x v="75"/>
            <x v="76"/>
            <x v="77"/>
            <x v="78"/>
            <x v="79"/>
            <x v="80"/>
            <x v="81"/>
            <x v="82"/>
            <x v="83"/>
            <x v="84"/>
            <x v="85"/>
            <x v="86"/>
            <x v="87"/>
            <x v="88"/>
            <x v="89"/>
            <x v="90"/>
            <x v="91"/>
            <x v="92"/>
            <x v="93"/>
            <x v="94"/>
            <x v="95"/>
            <x v="96"/>
            <x v="97"/>
            <x v="98"/>
            <x v="99"/>
          </reference>
        </references>
      </pivotArea>
    </format>
    <format dxfId="87">
      <pivotArea dataOnly="0" labelOnly="1" outline="0" fieldPosition="0">
        <references count="1">
          <reference field="4" count="30">
            <x v="100"/>
            <x v="101"/>
            <x v="102"/>
            <x v="103"/>
            <x v="104"/>
            <x v="105"/>
            <x v="106"/>
            <x v="107"/>
            <x v="108"/>
            <x v="109"/>
            <x v="110"/>
            <x v="111"/>
            <x v="112"/>
            <x v="113"/>
            <x v="114"/>
            <x v="115"/>
            <x v="116"/>
            <x v="117"/>
            <x v="118"/>
            <x v="119"/>
            <x v="120"/>
            <x v="121"/>
            <x v="122"/>
            <x v="123"/>
            <x v="124"/>
            <x v="125"/>
            <x v="126"/>
            <x v="127"/>
            <x v="128"/>
            <x v="129"/>
          </reference>
        </references>
      </pivotArea>
    </format>
    <format dxfId="86">
      <pivotArea dataOnly="0" labelOnly="1" grandRow="1" outline="0" fieldPosition="0"/>
    </format>
    <format dxfId="85">
      <pivotArea dataOnly="0" labelOnly="1" outline="0" fieldPosition="0">
        <references count="2">
          <reference field="4" count="1" selected="0">
            <x v="25"/>
          </reference>
          <reference field="5" count="1">
            <x v="1"/>
          </reference>
        </references>
      </pivotArea>
    </format>
    <format dxfId="84">
      <pivotArea dataOnly="0" labelOnly="1" outline="0" fieldPosition="0">
        <references count="2">
          <reference field="4" count="1" selected="0">
            <x v="28"/>
          </reference>
          <reference field="5" count="1">
            <x v="1"/>
          </reference>
        </references>
      </pivotArea>
    </format>
    <format dxfId="83">
      <pivotArea dataOnly="0" labelOnly="1" outline="0" fieldPosition="0">
        <references count="2">
          <reference field="4" count="1" selected="0">
            <x v="79"/>
          </reference>
          <reference field="5" count="1">
            <x v="1"/>
          </reference>
        </references>
      </pivotArea>
    </format>
    <format dxfId="82">
      <pivotArea dataOnly="0" labelOnly="1" outline="0" fieldPosition="0">
        <references count="2">
          <reference field="4" count="1" selected="0">
            <x v="94"/>
          </reference>
          <reference field="5" count="1">
            <x v="0"/>
          </reference>
        </references>
      </pivotArea>
    </format>
    <format dxfId="81">
      <pivotArea dataOnly="0" labelOnly="1" outline="0" fieldPosition="0">
        <references count="2">
          <reference field="4" count="1" selected="0">
            <x v="126"/>
          </reference>
          <reference field="5" count="1">
            <x v="1"/>
          </reference>
        </references>
      </pivotArea>
    </format>
    <format dxfId="80">
      <pivotArea dataOnly="0" labelOnly="1" outline="0" fieldPosition="0">
        <references count="3">
          <reference field="4" count="1" selected="0">
            <x v="25"/>
          </reference>
          <reference field="5" count="1" selected="0">
            <x v="1"/>
          </reference>
          <reference field="9" count="2">
            <x v="19"/>
            <x v="56"/>
          </reference>
        </references>
      </pivotArea>
    </format>
    <format dxfId="79">
      <pivotArea dataOnly="0" labelOnly="1" outline="0" fieldPosition="0">
        <references count="3">
          <reference field="4" count="1" selected="0">
            <x v="28"/>
          </reference>
          <reference field="5" count="1" selected="0">
            <x v="1"/>
          </reference>
          <reference field="9" count="3">
            <x v="19"/>
            <x v="56"/>
            <x v="57"/>
          </reference>
        </references>
      </pivotArea>
    </format>
    <format dxfId="78">
      <pivotArea dataOnly="0" labelOnly="1" outline="0" fieldPosition="0">
        <references count="3">
          <reference field="4" count="1" selected="0">
            <x v="94"/>
          </reference>
          <reference field="5" count="1" selected="0">
            <x v="0"/>
          </reference>
          <reference field="9" count="1">
            <x v="17"/>
          </reference>
        </references>
      </pivotArea>
    </format>
    <format dxfId="77">
      <pivotArea dataOnly="0" labelOnly="1" outline="0" fieldPosition="0">
        <references count="3">
          <reference field="4" count="1" selected="0">
            <x v="126"/>
          </reference>
          <reference field="5" count="1" selected="0">
            <x v="1"/>
          </reference>
          <reference field="9" count="1">
            <x v="55"/>
          </reference>
        </references>
      </pivotArea>
    </format>
    <format dxfId="76">
      <pivotArea dataOnly="0" labelOnly="1" outline="0" fieldPosition="0">
        <references count="3">
          <reference field="4" count="1" selected="0">
            <x v="127"/>
          </reference>
          <reference field="5" count="1" selected="0">
            <x v="1"/>
          </reference>
          <reference field="9" count="1">
            <x v="58"/>
          </reference>
        </references>
      </pivotArea>
    </format>
    <format dxfId="75">
      <pivotArea dataOnly="0" labelOnly="1" outline="0" fieldPosition="0">
        <references count="3">
          <reference field="4" count="1" selected="0">
            <x v="128"/>
          </reference>
          <reference field="5" count="1" selected="0">
            <x v="1"/>
          </reference>
          <reference field="9" count="1">
            <x v="20"/>
          </reference>
        </references>
      </pivotArea>
    </format>
    <format dxfId="74">
      <pivotArea dataOnly="0" labelOnly="1" outline="0" fieldPosition="0">
        <references count="3">
          <reference field="4" count="1" selected="0">
            <x v="129"/>
          </reference>
          <reference field="5" count="1" selected="0">
            <x v="1"/>
          </reference>
          <reference field="9" count="1">
            <x v="33"/>
          </reference>
        </references>
      </pivotArea>
    </format>
    <format dxfId="73">
      <pivotArea type="topRight" dataOnly="0" labelOnly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5302C31-A44E-491C-BF82-075241D84094}" name="PivotTable7" cacheId="0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D4:E7" firstHeaderRow="1" firstDataRow="1" firstDataCol="1"/>
  <pivotFields count="19">
    <pivotField showAll="0"/>
    <pivotField showAll="0"/>
    <pivotField showAll="0"/>
    <pivotField showAll="0"/>
    <pivotField dataField="1"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showAll="0">
      <items count="5">
        <item m="1" x="2"/>
        <item m="1" x="3"/>
        <item x="0"/>
        <item x="1"/>
        <item t="default"/>
      </items>
    </pivotField>
    <pivotField showAll="0"/>
    <pivotField showAll="0"/>
    <pivotField showAll="0"/>
    <pivotField showAll="0"/>
    <pivotField showAll="0"/>
  </pivotFields>
  <rowFields count="1">
    <field x="13"/>
  </rowFields>
  <rowItems count="3">
    <i>
      <x v="2"/>
    </i>
    <i>
      <x v="3"/>
    </i>
    <i t="grand">
      <x/>
    </i>
  </rowItems>
  <colItems count="1">
    <i/>
  </colItems>
  <dataFields count="1">
    <dataField name="Courses" fld="4" subtotal="count" baseField="14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6A3789D-31C3-4436-9C20-B89D627D0199}" name="PivotTable1" cacheId="0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compact="0" compactData="0" gridDropZones="1" multipleFieldFilters="0">
  <location ref="A5:C9" firstHeaderRow="2" firstDataRow="2" firstDataCol="2"/>
  <pivotFields count="19">
    <pivotField compact="0" outline="0" showAll="0"/>
    <pivotField compact="0" outline="0" showAll="0"/>
    <pivotField compact="0" outline="0" showAll="0"/>
    <pivotField compact="0" outline="0" showAll="0"/>
    <pivotField axis="axisRow" compact="0" outline="0" showAll="0" sortType="descending" defaultSubtotal="0">
      <items count="132">
        <item m="1" x="23"/>
        <item m="1" x="2"/>
        <item m="1" x="93"/>
        <item m="1" x="78"/>
        <item m="1" x="29"/>
        <item m="1" x="71"/>
        <item m="1" x="64"/>
        <item m="1" x="26"/>
        <item m="1" x="91"/>
        <item m="1" x="8"/>
        <item m="1" x="76"/>
        <item m="1" x="7"/>
        <item m="1" x="85"/>
        <item m="1" x="22"/>
        <item m="1" x="80"/>
        <item m="1" x="39"/>
        <item m="1" x="58"/>
        <item m="1" x="51"/>
        <item m="1" x="44"/>
        <item m="1" x="13"/>
        <item m="1" x="67"/>
        <item m="1" x="94"/>
        <item m="1" x="116"/>
        <item m="1" x="18"/>
        <item m="1" x="77"/>
        <item m="1" x="113"/>
        <item m="1" x="11"/>
        <item m="1" x="17"/>
        <item m="1" x="104"/>
        <item m="1" x="50"/>
        <item m="1" x="34"/>
        <item m="1" x="48"/>
        <item m="1" x="47"/>
        <item m="1" x="127"/>
        <item m="1" x="96"/>
        <item m="1" x="4"/>
        <item m="1" x="49"/>
        <item m="1" x="129"/>
        <item m="1" x="42"/>
        <item m="1" x="120"/>
        <item m="1" x="97"/>
        <item m="1" x="25"/>
        <item m="1" x="90"/>
        <item m="1" x="126"/>
        <item m="1" x="79"/>
        <item m="1" x="115"/>
        <item m="1" x="6"/>
        <item m="1" x="102"/>
        <item m="1" x="10"/>
        <item m="1" x="54"/>
        <item m="1" x="131"/>
        <item m="1" x="119"/>
        <item m="1" x="31"/>
        <item m="1" x="114"/>
        <item m="1" x="16"/>
        <item m="1" x="63"/>
        <item m="1" x="125"/>
        <item m="1" x="101"/>
        <item m="1" x="70"/>
        <item m="1" x="28"/>
        <item m="1" x="15"/>
        <item m="1" x="57"/>
        <item m="1" x="41"/>
        <item m="1" x="14"/>
        <item m="1" x="98"/>
        <item m="1" x="82"/>
        <item m="1" x="103"/>
        <item m="1" x="19"/>
        <item m="1" x="100"/>
        <item m="1" x="130"/>
        <item m="1" x="30"/>
        <item m="1" x="38"/>
        <item m="1" x="95"/>
        <item m="1" x="121"/>
        <item m="1" x="83"/>
        <item m="1" x="117"/>
        <item m="1" x="62"/>
        <item m="1" x="112"/>
        <item m="1" x="5"/>
        <item m="1" x="43"/>
        <item m="1" x="33"/>
        <item m="1" x="53"/>
        <item m="1" x="75"/>
        <item m="1" x="118"/>
        <item m="1" x="56"/>
        <item m="1" x="128"/>
        <item m="1" x="106"/>
        <item m="1" x="37"/>
        <item m="1" x="84"/>
        <item m="1" x="36"/>
        <item m="1" x="27"/>
        <item m="1" x="69"/>
        <item m="1" x="21"/>
        <item m="1" x="61"/>
        <item m="1" x="88"/>
        <item m="1" x="55"/>
        <item m="1" x="3"/>
        <item m="1" x="99"/>
        <item m="1" x="40"/>
        <item m="1" x="124"/>
        <item m="1" x="111"/>
        <item m="1" x="68"/>
        <item m="1" x="9"/>
        <item m="1" x="123"/>
        <item m="1" x="52"/>
        <item x="0"/>
        <item m="1" x="87"/>
        <item m="1" x="109"/>
        <item m="1" x="65"/>
        <item m="1" x="60"/>
        <item m="1" x="20"/>
        <item m="1" x="46"/>
        <item m="1" x="59"/>
        <item m="1" x="86"/>
        <item m="1" x="81"/>
        <item m="1" x="74"/>
        <item m="1" x="72"/>
        <item m="1" x="66"/>
        <item m="1" x="92"/>
        <item m="1" x="12"/>
        <item m="1" x="35"/>
        <item m="1" x="122"/>
        <item m="1" x="24"/>
        <item m="1" x="45"/>
        <item m="1" x="110"/>
        <item m="1" x="32"/>
        <item m="1" x="89"/>
        <item m="1" x="108"/>
        <item m="1" x="73"/>
        <item m="1" x="105"/>
        <item m="1" x="107"/>
        <item x="1"/>
      </items>
    </pivotField>
    <pivotField axis="axisRow" compact="0" outline="0" showAll="0" defaultSubtotal="0">
      <items count="3">
        <item m="1" x="2"/>
        <item x="1"/>
        <item x="0"/>
      </items>
    </pivotField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dataField="1" compact="0" outline="0" showAll="0"/>
  </pivotFields>
  <rowFields count="2">
    <field x="4"/>
    <field x="5"/>
  </rowFields>
  <rowItems count="3">
    <i>
      <x v="105"/>
      <x v="2"/>
    </i>
    <i>
      <x v="131"/>
      <x v="1"/>
    </i>
    <i t="grand">
      <x/>
    </i>
  </rowItems>
  <colItems count="1">
    <i/>
  </colItems>
  <dataFields count="1">
    <dataField name="Max of Reporting Status" fld="18" subtotal="max" baseField="5" baseItem="28"/>
  </dataFields>
  <formats count="12">
    <format dxfId="72">
      <pivotArea outline="0" collapsedLevelsAreSubtotals="1" fieldPosition="0"/>
    </format>
    <format dxfId="71">
      <pivotArea type="topRight" dataOnly="0" labelOnly="1" outline="0" fieldPosition="0"/>
    </format>
    <format dxfId="70">
      <pivotArea type="all" dataOnly="0" outline="0" fieldPosition="0"/>
    </format>
    <format dxfId="69">
      <pivotArea outline="0" collapsedLevelsAreSubtotals="1" fieldPosition="0"/>
    </format>
    <format dxfId="68">
      <pivotArea type="origin" dataOnly="0" labelOnly="1" outline="0" fieldPosition="0"/>
    </format>
    <format dxfId="67">
      <pivotArea field="4" type="button" dataOnly="0" labelOnly="1" outline="0" axis="axisRow" fieldPosition="0"/>
    </format>
    <format dxfId="66">
      <pivotArea field="5" type="button" dataOnly="0" labelOnly="1" outline="0" axis="axisRow" fieldPosition="1"/>
    </format>
    <format dxfId="65">
      <pivotArea dataOnly="0" labelOnly="1" outline="0" fieldPosition="0">
        <references count="1">
          <reference field="4" count="0"/>
        </references>
      </pivotArea>
    </format>
    <format dxfId="64">
      <pivotArea dataOnly="0" labelOnly="1" grandRow="1" outline="0" fieldPosition="0"/>
    </format>
    <format dxfId="63">
      <pivotArea dataOnly="0" labelOnly="1" outline="0" fieldPosition="0">
        <references count="2">
          <reference field="4" count="1" selected="0">
            <x v="105"/>
          </reference>
          <reference field="5" count="1">
            <x v="2"/>
          </reference>
        </references>
      </pivotArea>
    </format>
    <format dxfId="62">
      <pivotArea dataOnly="0" labelOnly="1" outline="0" fieldPosition="0">
        <references count="2">
          <reference field="4" count="1" selected="0">
            <x v="131"/>
          </reference>
          <reference field="5" count="1">
            <x v="1"/>
          </reference>
        </references>
      </pivotArea>
    </format>
    <format dxfId="61">
      <pivotArea type="topRight" dataOnly="0" labelOnly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S161" totalsRowShown="0" headerRowDxfId="60" dataDxfId="59" tableBorderDxfId="58">
  <autoFilter ref="A1:S161" xr:uid="{00000000-0009-0000-0100-000001000000}"/>
  <sortState xmlns:xlrd2="http://schemas.microsoft.com/office/spreadsheetml/2017/richdata2" ref="A2:S151">
    <sortCondition ref="B1:B151"/>
  </sortState>
  <tableColumns count="19">
    <tableColumn id="1" xr3:uid="{00000000-0010-0000-0000-000001000000}" name="Institution_x000a_(automated entry)" dataDxfId="57" dataCellStyle="Good">
      <calculatedColumnFormula>College</calculatedColumnFormula>
    </tableColumn>
    <tableColumn id="2" xr3:uid="{00000000-0010-0000-0000-000002000000}" name="Conversion Status_x000a_(dropdown)" dataDxfId="56" dataCellStyle="Neutral"/>
    <tableColumn id="3" xr3:uid="{00000000-0010-0000-0000-000003000000}" name="Course Acronym " dataDxfId="55"/>
    <tableColumn id="4" xr3:uid="{00000000-0010-0000-0000-000004000000}" name="Course # " dataDxfId="54"/>
    <tableColumn id="15" xr3:uid="{00000000-0010-0000-0000-00000F000000}" name="COURSE_x000a_(automated)" dataDxfId="53" dataCellStyle="Good">
      <calculatedColumnFormula>Table1[[#This Row],[Course Acronym ]]&amp; " " &amp;Table1[[#This Row],[Course '# ]]</calculatedColumnFormula>
    </tableColumn>
    <tableColumn id="5" xr3:uid="{00000000-0010-0000-0000-000005000000}" name="Course Title " dataDxfId="52"/>
    <tableColumn id="11" xr3:uid="{00000000-0010-0000-0000-00000B000000}" name="First Goal Area_x000a_(dropdown)" dataDxfId="51" dataCellStyle="Neutral"/>
    <tableColumn id="13" xr3:uid="{00000000-0010-0000-0000-00000D000000}" name="Second Goal Area_x000a_(dropdown)" dataDxfId="50" dataCellStyle="Neutral"/>
    <tableColumn id="12" xr3:uid="{00000000-0010-0000-0000-00000C000000}" name="Completion Date" dataDxfId="49"/>
    <tableColumn id="7" xr3:uid="{00000000-0010-0000-0000-000007000000}" name="Faculty Member" dataDxfId="48"/>
    <tableColumn id="8" xr3:uid="{00000000-0010-0000-0000-000008000000}" name="Faculty Member Email Address" dataDxfId="47"/>
    <tableColumn id="9" xr3:uid="{00000000-0010-0000-0000-000009000000}" name="Faculty Member Tech Id" dataDxfId="46"/>
    <tableColumn id="16" xr3:uid="{00000000-0010-0000-0000-000010000000}" name="Development Type_x000a_(dropdown)" dataDxfId="45" dataCellStyle="Neutral"/>
    <tableColumn id="10" xr3:uid="{00000000-0010-0000-0000-00000A000000}" name="Ready for Z-Degree_x000a_(dropdown)" dataDxfId="44" dataCellStyle="Neutral"/>
    <tableColumn id="18" xr3:uid="{00000000-0010-0000-0000-000012000000}" name="Nbr of Sections Per Year" dataDxfId="43"/>
    <tableColumn id="19" xr3:uid="{00000000-0010-0000-0000-000013000000}" name="Reported Sections Per Year" dataDxfId="42"/>
    <tableColumn id="17" xr3:uid="{00000000-0010-0000-0000-000011000000}" name="Current Textbook Cost" dataDxfId="41" dataCellStyle="Currency"/>
    <tableColumn id="14" xr3:uid="{00000000-0010-0000-0000-00000E000000}" name="Notes" dataDxfId="40"/>
    <tableColumn id="20" xr3:uid="{828A7882-2D9D-4874-B02E-95583548066B}" name="Reporting Status_x000a_(auto entry)" dataDxfId="39" dataCellStyle="Good">
      <calculatedColumnFormula>IFERROR(VLOOKUP(Table1[[#This Row],[Ready for Z-Degree
(dropdown)]],Table5[[Ready for Z-Degree]:['#]],2,FALSE),"")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13" displayName="Table13" ref="A1:A12" totalsRowShown="0">
  <autoFilter ref="A1:A12" xr:uid="{00000000-0009-0000-0100-000002000000}"/>
  <tableColumns count="1">
    <tableColumn id="1" xr3:uid="{00000000-0010-0000-0100-000001000000}" name="Goal Area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le2" displayName="Table2" ref="C1:C7" totalsRowShown="0">
  <autoFilter ref="C1:C7" xr:uid="{00000000-0009-0000-0100-000003000000}"/>
  <tableColumns count="1">
    <tableColumn id="1" xr3:uid="{00000000-0010-0000-0200-000001000000}" name="Conversion Status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Table4" displayName="Table4" ref="E1:E5" totalsRowShown="0">
  <autoFilter ref="E1:E5" xr:uid="{00000000-0009-0000-0100-000004000000}"/>
  <tableColumns count="1">
    <tableColumn id="1" xr3:uid="{00000000-0010-0000-0300-000001000000}" name="Development Type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Table5" displayName="Table5" ref="G1:I10" totalsRowShown="0">
  <autoFilter ref="G1:I10" xr:uid="{00000000-0009-0000-0100-000005000000}"/>
  <sortState xmlns:xlrd2="http://schemas.microsoft.com/office/spreadsheetml/2017/richdata2" ref="H2:I8">
    <sortCondition ref="I1:I8"/>
  </sortState>
  <tableColumns count="3">
    <tableColumn id="3" xr3:uid="{A894EFDA-539B-4A44-9D08-7A594440E7AB}" name="Item" dataDxfId="38"/>
    <tableColumn id="1" xr3:uid="{00000000-0010-0000-0400-000001000000}" name="Ready for Z-Degree"/>
    <tableColumn id="2" xr3:uid="{BA502CEA-F0C9-4454-9235-A0EC8B8B96AE}" name="#" dataDxfId="37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4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j.doe@minnstate.edu.test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table" Target="../tables/table3.xml"/><Relationship Id="rId1" Type="http://schemas.openxmlformats.org/officeDocument/2006/relationships/table" Target="../tables/table2.xml"/><Relationship Id="rId4" Type="http://schemas.openxmlformats.org/officeDocument/2006/relationships/table" Target="../tables/table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944ABD-8737-4F5B-A518-303CE2FD13C2}">
  <sheetPr>
    <tabColor theme="5" tint="-0.249977111117893"/>
  </sheetPr>
  <dimension ref="A2:B18"/>
  <sheetViews>
    <sheetView showGridLines="0" tabSelected="1" workbookViewId="0">
      <selection activeCell="B20" sqref="B20"/>
    </sheetView>
  </sheetViews>
  <sheetFormatPr defaultRowHeight="15" x14ac:dyDescent="0.25"/>
  <cols>
    <col min="1" max="1" width="20.140625" customWidth="1"/>
    <col min="2" max="2" width="43.140625" bestFit="1" customWidth="1"/>
  </cols>
  <sheetData>
    <row r="2" spans="1:2" ht="24" thickBot="1" x14ac:dyDescent="0.4">
      <c r="A2" s="25" t="s">
        <v>0</v>
      </c>
    </row>
    <row r="3" spans="1:2" ht="15.75" thickTop="1" x14ac:dyDescent="0.25"/>
    <row r="4" spans="1:2" x14ac:dyDescent="0.25">
      <c r="A4" t="s">
        <v>1</v>
      </c>
    </row>
    <row r="5" spans="1:2" x14ac:dyDescent="0.25">
      <c r="A5" t="s">
        <v>2</v>
      </c>
    </row>
    <row r="6" spans="1:2" x14ac:dyDescent="0.25">
      <c r="A6" t="s">
        <v>3</v>
      </c>
    </row>
    <row r="7" spans="1:2" x14ac:dyDescent="0.25">
      <c r="A7" t="s">
        <v>4</v>
      </c>
    </row>
    <row r="8" spans="1:2" x14ac:dyDescent="0.25">
      <c r="A8" t="s">
        <v>5</v>
      </c>
    </row>
    <row r="9" spans="1:2" x14ac:dyDescent="0.25">
      <c r="A9" t="s">
        <v>6</v>
      </c>
    </row>
    <row r="10" spans="1:2" x14ac:dyDescent="0.25">
      <c r="A10" t="s">
        <v>7</v>
      </c>
    </row>
    <row r="12" spans="1:2" x14ac:dyDescent="0.25">
      <c r="B12" s="26" t="s">
        <v>8</v>
      </c>
    </row>
    <row r="13" spans="1:2" x14ac:dyDescent="0.25">
      <c r="B13" s="26" t="s">
        <v>9</v>
      </c>
    </row>
    <row r="16" spans="1:2" x14ac:dyDescent="0.25">
      <c r="A16" t="s">
        <v>398</v>
      </c>
      <c r="B16" s="51" t="s">
        <v>399</v>
      </c>
    </row>
    <row r="18" spans="1:2" x14ac:dyDescent="0.25">
      <c r="A18" t="s">
        <v>409</v>
      </c>
      <c r="B18" t="s">
        <v>408</v>
      </c>
    </row>
  </sheetData>
  <hyperlinks>
    <hyperlink ref="B12" location="'Evaluation Plan'!A1" display="Update the Evaluation Plan" xr:uid="{90D71621-E147-49CD-B5BC-A82A627F59EE}"/>
    <hyperlink ref="B13" location="'Home Tab'!A1" display="Determine Your Progress Toward the Z-Degree" xr:uid="{6489DF53-9147-49AA-98C3-B0239BDC0F48}"/>
  </hyperlink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00000"/>
  </sheetPr>
  <dimension ref="A2:O399"/>
  <sheetViews>
    <sheetView showGridLines="0" workbookViewId="0">
      <selection activeCell="A29" sqref="A29"/>
    </sheetView>
  </sheetViews>
  <sheetFormatPr defaultRowHeight="15" x14ac:dyDescent="0.25"/>
  <cols>
    <col min="1" max="1" width="26.5703125" style="13" bestFit="1" customWidth="1"/>
    <col min="2" max="2" width="32.42578125" style="12" bestFit="1" customWidth="1"/>
    <col min="3" max="3" width="8.140625" style="12" customWidth="1"/>
    <col min="4" max="4" width="22.42578125" style="13" bestFit="1" customWidth="1"/>
    <col min="5" max="5" width="8" style="13" bestFit="1" customWidth="1"/>
    <col min="6" max="6" width="25" style="2" bestFit="1" customWidth="1"/>
    <col min="7" max="7" width="7.42578125" style="13" bestFit="1" customWidth="1"/>
    <col min="8" max="8" width="2.85546875" style="13" customWidth="1"/>
    <col min="9" max="9" width="17.7109375" style="13" bestFit="1" customWidth="1"/>
    <col min="10" max="10" width="2.7109375" style="13" customWidth="1"/>
    <col min="11" max="16384" width="9.140625" style="13"/>
  </cols>
  <sheetData>
    <row r="2" spans="1:15" x14ac:dyDescent="0.25">
      <c r="A2" s="11" t="s">
        <v>10</v>
      </c>
      <c r="B2" s="52" t="str">
        <f>College</f>
        <v>Test</v>
      </c>
      <c r="G2" s="82" t="s">
        <v>11</v>
      </c>
      <c r="H2" s="82"/>
      <c r="I2" s="24" t="s">
        <v>12</v>
      </c>
      <c r="J2" s="14"/>
      <c r="K2" s="14"/>
      <c r="L2" s="14"/>
      <c r="M2" s="14"/>
      <c r="N2" s="14"/>
      <c r="O2" s="14"/>
    </row>
    <row r="3" spans="1:15" x14ac:dyDescent="0.25">
      <c r="A3" s="12"/>
      <c r="B3" s="13"/>
      <c r="G3" s="16">
        <v>44184</v>
      </c>
      <c r="H3" s="49"/>
      <c r="I3" s="79"/>
      <c r="J3" s="80"/>
      <c r="K3" s="80"/>
      <c r="L3" s="80"/>
      <c r="M3" s="80"/>
      <c r="N3" s="81"/>
      <c r="O3" s="17"/>
    </row>
    <row r="4" spans="1:15" x14ac:dyDescent="0.25">
      <c r="A4" s="11" t="s">
        <v>13</v>
      </c>
      <c r="B4" s="15" t="s">
        <v>14</v>
      </c>
      <c r="D4" s="8" t="s">
        <v>15</v>
      </c>
      <c r="E4" t="s">
        <v>16</v>
      </c>
      <c r="G4" s="16">
        <v>44216</v>
      </c>
      <c r="H4" s="18"/>
      <c r="I4" s="79"/>
      <c r="J4" s="80"/>
      <c r="K4" s="80"/>
      <c r="L4" s="80"/>
      <c r="M4" s="80"/>
      <c r="N4" s="81"/>
    </row>
    <row r="5" spans="1:15" x14ac:dyDescent="0.25">
      <c r="A5" s="11" t="s">
        <v>17</v>
      </c>
      <c r="B5" s="30">
        <f>COUNTA(B22:B157)</f>
        <v>3</v>
      </c>
      <c r="D5" s="28" t="s">
        <v>368</v>
      </c>
      <c r="E5" s="29">
        <v>1</v>
      </c>
      <c r="G5" s="16">
        <v>44247</v>
      </c>
      <c r="H5" s="18"/>
      <c r="I5" s="79"/>
      <c r="J5" s="80"/>
      <c r="K5" s="80"/>
      <c r="L5" s="80"/>
      <c r="M5" s="80"/>
      <c r="N5" s="81"/>
    </row>
    <row r="6" spans="1:15" x14ac:dyDescent="0.25">
      <c r="A6" s="11" t="s">
        <v>19</v>
      </c>
      <c r="B6" s="30">
        <f>GETPIVOTDATA("Sections",$B$20)</f>
        <v>2</v>
      </c>
      <c r="D6" s="28" t="s">
        <v>42</v>
      </c>
      <c r="E6" s="29">
        <v>159</v>
      </c>
      <c r="G6" s="16">
        <v>44184</v>
      </c>
      <c r="H6" s="18"/>
      <c r="I6" s="79"/>
      <c r="J6" s="80"/>
      <c r="K6" s="80"/>
      <c r="L6" s="80"/>
      <c r="M6" s="80"/>
      <c r="N6" s="81"/>
    </row>
    <row r="7" spans="1:15" x14ac:dyDescent="0.25">
      <c r="A7" s="11" t="s">
        <v>21</v>
      </c>
      <c r="B7" s="30">
        <f>IFERROR(VLOOKUP("Completed",D4:E16,2,FALSE),0)</f>
        <v>0</v>
      </c>
      <c r="D7" s="28" t="s">
        <v>22</v>
      </c>
      <c r="E7" s="29">
        <v>160</v>
      </c>
      <c r="F7" s="13"/>
      <c r="G7" s="16">
        <v>44216</v>
      </c>
      <c r="H7" s="18"/>
      <c r="I7" s="79"/>
      <c r="J7" s="80"/>
      <c r="K7" s="80"/>
      <c r="L7" s="80"/>
      <c r="M7" s="80"/>
      <c r="N7" s="81"/>
    </row>
    <row r="8" spans="1:15" x14ac:dyDescent="0.25">
      <c r="A8" s="11" t="s">
        <v>23</v>
      </c>
      <c r="B8" s="30">
        <f>IFERROR(VLOOKUP("On Track for Fall 2020",D4:E16,2,FALSE),0)+IFERROR(VLOOKUP("On Track for Summer 2020",D4:E16,2,FALSE),0)+IFERROR(VLOOKUP("On Track for Spring 2020",D4:E16,2,FALSE),0)</f>
        <v>0</v>
      </c>
      <c r="F8" s="13"/>
      <c r="G8" s="16">
        <v>44247</v>
      </c>
      <c r="H8" s="18"/>
      <c r="I8" s="79"/>
      <c r="J8" s="80"/>
      <c r="K8" s="80"/>
      <c r="L8" s="80"/>
      <c r="M8" s="80"/>
      <c r="N8" s="81"/>
    </row>
    <row r="9" spans="1:15" x14ac:dyDescent="0.25">
      <c r="A9" s="11" t="s">
        <v>24</v>
      </c>
      <c r="B9" s="31">
        <f>SUM(B7:B8)/B5</f>
        <v>0</v>
      </c>
      <c r="F9" s="13"/>
      <c r="G9" s="16">
        <v>44184</v>
      </c>
      <c r="H9" s="18"/>
      <c r="I9" s="79"/>
      <c r="J9" s="80"/>
      <c r="K9" s="80"/>
      <c r="L9" s="80"/>
      <c r="M9" s="80"/>
      <c r="N9" s="81"/>
    </row>
    <row r="10" spans="1:15" x14ac:dyDescent="0.25">
      <c r="A10" s="11" t="s">
        <v>25</v>
      </c>
      <c r="B10" s="30">
        <f>IFERROR(VLOOKUP("On Track for Spring 2021",D4:E16,2,FALSE),0)+IFERROR(VLOOKUP("On Track for Summer 2021",D4:E16,2,FALSE),0)</f>
        <v>1</v>
      </c>
      <c r="F10" s="13"/>
      <c r="G10" s="16">
        <v>44216</v>
      </c>
      <c r="H10" s="18"/>
      <c r="I10" s="79"/>
      <c r="J10" s="80"/>
      <c r="K10" s="80"/>
      <c r="L10" s="80"/>
      <c r="M10" s="80"/>
      <c r="N10" s="81"/>
    </row>
    <row r="11" spans="1:15" x14ac:dyDescent="0.25">
      <c r="A11" s="11" t="s">
        <v>26</v>
      </c>
      <c r="B11" s="31">
        <f>SUM(B10+SUM(B7:B8))/B5</f>
        <v>0.33333333333333331</v>
      </c>
      <c r="F11" s="13"/>
      <c r="G11" s="16">
        <v>44247</v>
      </c>
      <c r="H11" s="18"/>
      <c r="I11" s="79"/>
      <c r="J11" s="80"/>
      <c r="K11" s="80"/>
      <c r="L11" s="80"/>
      <c r="M11" s="80"/>
      <c r="N11" s="81"/>
    </row>
    <row r="12" spans="1:15" x14ac:dyDescent="0.25">
      <c r="A12" s="11" t="s">
        <v>27</v>
      </c>
      <c r="B12" s="30">
        <v>25</v>
      </c>
      <c r="F12" s="13"/>
      <c r="I12" s="27"/>
      <c r="J12" s="27"/>
      <c r="K12" s="27"/>
      <c r="L12" s="27"/>
      <c r="M12" s="17"/>
      <c r="N12" s="27"/>
    </row>
    <row r="13" spans="1:15" x14ac:dyDescent="0.25">
      <c r="A13" s="11" t="s">
        <v>28</v>
      </c>
      <c r="B13" s="19">
        <f>B12*B6*100</f>
        <v>5000</v>
      </c>
      <c r="F13" s="13"/>
      <c r="M13" s="17"/>
    </row>
    <row r="14" spans="1:15" x14ac:dyDescent="0.25">
      <c r="A14" s="11"/>
      <c r="B14" s="13"/>
      <c r="F14" s="13"/>
      <c r="M14" s="17"/>
    </row>
    <row r="15" spans="1:15" x14ac:dyDescent="0.25">
      <c r="A15" s="11"/>
      <c r="B15" s="20"/>
      <c r="F15" s="13"/>
      <c r="M15" s="17"/>
    </row>
    <row r="16" spans="1:15" x14ac:dyDescent="0.25">
      <c r="A16" s="21" t="s">
        <v>29</v>
      </c>
      <c r="B16" s="22"/>
      <c r="F16" s="13"/>
      <c r="M16" s="17"/>
    </row>
    <row r="18" spans="2:13" x14ac:dyDescent="0.25">
      <c r="B18" s="23" t="s">
        <v>30</v>
      </c>
      <c r="C18" s="13" t="s">
        <v>31</v>
      </c>
    </row>
    <row r="20" spans="2:13" x14ac:dyDescent="0.25">
      <c r="B20" s="23" t="s">
        <v>32</v>
      </c>
      <c r="C20" s="13"/>
      <c r="F20" s="13"/>
      <c r="H20"/>
      <c r="I20"/>
      <c r="J20"/>
      <c r="K20"/>
      <c r="L20"/>
      <c r="M20"/>
    </row>
    <row r="21" spans="2:13" x14ac:dyDescent="0.25">
      <c r="B21" s="23" t="s">
        <v>33</v>
      </c>
      <c r="C21" s="23" t="s">
        <v>34</v>
      </c>
      <c r="D21" s="23" t="s">
        <v>35</v>
      </c>
      <c r="E21" s="23" t="s">
        <v>36</v>
      </c>
      <c r="F21" s="23" t="s">
        <v>37</v>
      </c>
      <c r="G21" s="13" t="s">
        <v>38</v>
      </c>
      <c r="H21"/>
      <c r="I21"/>
      <c r="J21"/>
      <c r="K21"/>
      <c r="L21"/>
      <c r="M21"/>
    </row>
    <row r="22" spans="2:13" x14ac:dyDescent="0.25">
      <c r="B22" s="13" t="s">
        <v>395</v>
      </c>
      <c r="C22" s="13">
        <v>3</v>
      </c>
      <c r="D22" s="13" t="s">
        <v>389</v>
      </c>
      <c r="E22" s="13" t="s">
        <v>390</v>
      </c>
      <c r="F22" s="13">
        <v>2</v>
      </c>
      <c r="G22" s="32">
        <v>2</v>
      </c>
      <c r="H22"/>
      <c r="I22"/>
      <c r="J22"/>
      <c r="K22"/>
      <c r="L22"/>
      <c r="M22"/>
    </row>
    <row r="23" spans="2:13" x14ac:dyDescent="0.25">
      <c r="B23" s="13" t="s">
        <v>396</v>
      </c>
      <c r="C23" s="13" t="s">
        <v>397</v>
      </c>
      <c r="D23" s="13" t="s">
        <v>42</v>
      </c>
      <c r="E23" s="13" t="s">
        <v>42</v>
      </c>
      <c r="F23" s="13" t="s">
        <v>42</v>
      </c>
      <c r="G23" s="32"/>
      <c r="H23"/>
      <c r="I23"/>
      <c r="J23"/>
      <c r="K23"/>
      <c r="L23"/>
      <c r="M23"/>
    </row>
    <row r="24" spans="2:13" x14ac:dyDescent="0.25">
      <c r="B24" s="13" t="s">
        <v>22</v>
      </c>
      <c r="C24" s="13"/>
      <c r="F24" s="13"/>
      <c r="G24" s="32">
        <v>2</v>
      </c>
      <c r="H24"/>
      <c r="I24"/>
      <c r="J24"/>
      <c r="K24"/>
      <c r="L24"/>
      <c r="M24"/>
    </row>
    <row r="25" spans="2:13" x14ac:dyDescent="0.25">
      <c r="B25"/>
      <c r="C25"/>
      <c r="D25"/>
      <c r="E25"/>
      <c r="F25"/>
      <c r="G25"/>
      <c r="H25"/>
      <c r="I25"/>
      <c r="J25"/>
      <c r="K25"/>
      <c r="L25"/>
      <c r="M25"/>
    </row>
    <row r="26" spans="2:13" x14ac:dyDescent="0.25">
      <c r="B26"/>
      <c r="C26"/>
      <c r="D26"/>
      <c r="E26"/>
      <c r="F26"/>
      <c r="G26"/>
      <c r="H26"/>
      <c r="I26"/>
      <c r="J26"/>
      <c r="K26"/>
      <c r="L26"/>
      <c r="M26"/>
    </row>
    <row r="27" spans="2:13" x14ac:dyDescent="0.25">
      <c r="B27"/>
      <c r="C27"/>
      <c r="D27"/>
      <c r="E27"/>
      <c r="F27"/>
      <c r="G27"/>
      <c r="H27"/>
      <c r="I27"/>
      <c r="J27"/>
      <c r="K27"/>
      <c r="L27"/>
      <c r="M27"/>
    </row>
    <row r="28" spans="2:13" x14ac:dyDescent="0.25">
      <c r="B28"/>
      <c r="C28"/>
      <c r="D28"/>
      <c r="E28"/>
      <c r="F28"/>
      <c r="G28"/>
      <c r="H28"/>
      <c r="I28"/>
      <c r="J28"/>
      <c r="K28"/>
      <c r="L28"/>
      <c r="M28"/>
    </row>
    <row r="29" spans="2:13" x14ac:dyDescent="0.25">
      <c r="B29"/>
      <c r="C29"/>
      <c r="D29"/>
      <c r="E29"/>
      <c r="F29"/>
      <c r="G29"/>
      <c r="H29"/>
      <c r="I29"/>
      <c r="J29"/>
      <c r="K29"/>
      <c r="L29"/>
      <c r="M29"/>
    </row>
    <row r="30" spans="2:13" x14ac:dyDescent="0.25">
      <c r="B30"/>
      <c r="C30"/>
      <c r="D30"/>
      <c r="E30"/>
      <c r="F30"/>
      <c r="G30"/>
      <c r="H30"/>
      <c r="I30"/>
      <c r="J30"/>
      <c r="K30"/>
      <c r="L30"/>
      <c r="M30"/>
    </row>
    <row r="31" spans="2:13" x14ac:dyDescent="0.25">
      <c r="B31"/>
      <c r="C31"/>
      <c r="D31"/>
      <c r="E31"/>
      <c r="F31"/>
      <c r="G31"/>
      <c r="H31"/>
      <c r="I31"/>
      <c r="J31"/>
      <c r="K31"/>
      <c r="L31"/>
      <c r="M31"/>
    </row>
    <row r="32" spans="2:13" x14ac:dyDescent="0.25">
      <c r="B32"/>
      <c r="C32"/>
      <c r="D32"/>
      <c r="E32"/>
      <c r="F32"/>
      <c r="G32"/>
      <c r="H32"/>
      <c r="I32"/>
      <c r="J32"/>
      <c r="K32"/>
      <c r="L32"/>
      <c r="M32"/>
    </row>
    <row r="33" spans="2:13" x14ac:dyDescent="0.25">
      <c r="B33"/>
      <c r="C33"/>
      <c r="D33"/>
      <c r="E33"/>
      <c r="F33"/>
      <c r="G33"/>
      <c r="H33"/>
      <c r="I33"/>
      <c r="J33"/>
      <c r="K33"/>
      <c r="L33"/>
      <c r="M33"/>
    </row>
    <row r="34" spans="2:13" x14ac:dyDescent="0.25">
      <c r="B34"/>
      <c r="C34"/>
      <c r="D34"/>
      <c r="E34"/>
      <c r="F34"/>
      <c r="G34"/>
      <c r="H34"/>
      <c r="I34"/>
      <c r="J34"/>
      <c r="K34"/>
      <c r="L34"/>
      <c r="M34"/>
    </row>
    <row r="35" spans="2:13" x14ac:dyDescent="0.25">
      <c r="B35"/>
      <c r="C35"/>
      <c r="D35"/>
      <c r="E35"/>
      <c r="F35"/>
      <c r="G35"/>
      <c r="H35"/>
      <c r="I35"/>
      <c r="J35"/>
      <c r="K35"/>
      <c r="L35"/>
      <c r="M35"/>
    </row>
    <row r="36" spans="2:13" x14ac:dyDescent="0.25">
      <c r="B36"/>
      <c r="C36"/>
      <c r="D36"/>
      <c r="E36"/>
      <c r="F36"/>
      <c r="G36"/>
      <c r="H36"/>
      <c r="I36"/>
      <c r="J36"/>
      <c r="K36"/>
      <c r="L36"/>
      <c r="M36"/>
    </row>
    <row r="37" spans="2:13" x14ac:dyDescent="0.25">
      <c r="B37"/>
      <c r="C37"/>
      <c r="D37"/>
      <c r="E37"/>
      <c r="F37"/>
      <c r="G37"/>
      <c r="H37"/>
      <c r="I37"/>
      <c r="J37"/>
      <c r="K37"/>
      <c r="L37"/>
      <c r="M37"/>
    </row>
    <row r="38" spans="2:13" x14ac:dyDescent="0.25">
      <c r="B38"/>
      <c r="C38"/>
      <c r="D38"/>
      <c r="E38"/>
      <c r="F38"/>
      <c r="G38"/>
      <c r="H38"/>
      <c r="I38"/>
      <c r="J38"/>
      <c r="K38"/>
      <c r="L38"/>
      <c r="M38"/>
    </row>
    <row r="39" spans="2:13" x14ac:dyDescent="0.25">
      <c r="B39"/>
      <c r="C39"/>
      <c r="D39"/>
      <c r="E39"/>
      <c r="F39"/>
      <c r="G39"/>
      <c r="H39"/>
      <c r="I39"/>
      <c r="J39"/>
      <c r="K39"/>
      <c r="L39"/>
      <c r="M39"/>
    </row>
    <row r="40" spans="2:13" x14ac:dyDescent="0.25">
      <c r="B40"/>
      <c r="C40"/>
      <c r="D40"/>
      <c r="E40"/>
      <c r="F40"/>
      <c r="G40"/>
      <c r="H40"/>
      <c r="I40"/>
      <c r="J40"/>
      <c r="K40"/>
      <c r="L40"/>
      <c r="M40"/>
    </row>
    <row r="41" spans="2:13" x14ac:dyDescent="0.25">
      <c r="B41"/>
      <c r="C41"/>
      <c r="D41"/>
      <c r="E41"/>
      <c r="F41"/>
      <c r="G41"/>
      <c r="H41"/>
      <c r="I41"/>
      <c r="J41"/>
      <c r="K41"/>
      <c r="L41"/>
      <c r="M41"/>
    </row>
    <row r="42" spans="2:13" x14ac:dyDescent="0.25">
      <c r="B42"/>
      <c r="C42"/>
      <c r="D42"/>
      <c r="E42"/>
      <c r="F42"/>
      <c r="G42"/>
      <c r="H42"/>
      <c r="I42"/>
      <c r="J42"/>
      <c r="K42"/>
      <c r="L42"/>
      <c r="M42"/>
    </row>
    <row r="43" spans="2:13" x14ac:dyDescent="0.25">
      <c r="B43"/>
      <c r="C43"/>
      <c r="D43"/>
      <c r="E43"/>
      <c r="F43"/>
      <c r="G43"/>
      <c r="H43"/>
      <c r="I43"/>
      <c r="J43"/>
      <c r="K43"/>
      <c r="L43"/>
      <c r="M43"/>
    </row>
    <row r="44" spans="2:13" x14ac:dyDescent="0.25">
      <c r="B44"/>
      <c r="C44"/>
      <c r="D44"/>
      <c r="E44"/>
      <c r="F44"/>
      <c r="G44"/>
      <c r="H44"/>
      <c r="I44"/>
      <c r="J44"/>
      <c r="K44"/>
      <c r="L44"/>
      <c r="M44"/>
    </row>
    <row r="45" spans="2:13" x14ac:dyDescent="0.25">
      <c r="B45"/>
      <c r="C45"/>
      <c r="D45"/>
      <c r="E45"/>
      <c r="F45"/>
      <c r="G45"/>
      <c r="H45"/>
      <c r="I45"/>
      <c r="J45"/>
      <c r="K45"/>
      <c r="L45"/>
      <c r="M45"/>
    </row>
    <row r="46" spans="2:13" x14ac:dyDescent="0.25">
      <c r="B46"/>
      <c r="C46"/>
      <c r="D46"/>
      <c r="E46"/>
      <c r="F46"/>
      <c r="G46"/>
      <c r="H46"/>
      <c r="I46"/>
      <c r="J46"/>
      <c r="K46"/>
      <c r="L46"/>
      <c r="M46"/>
    </row>
    <row r="47" spans="2:13" x14ac:dyDescent="0.25">
      <c r="B47"/>
      <c r="C47"/>
      <c r="D47"/>
      <c r="E47"/>
      <c r="F47"/>
      <c r="G47"/>
      <c r="H47"/>
      <c r="I47"/>
      <c r="J47"/>
      <c r="K47"/>
      <c r="L47"/>
      <c r="M47"/>
    </row>
    <row r="48" spans="2:13" x14ac:dyDescent="0.25">
      <c r="B48"/>
      <c r="C48"/>
      <c r="D48"/>
      <c r="E48"/>
      <c r="F48"/>
      <c r="G48"/>
      <c r="H48"/>
      <c r="I48"/>
      <c r="J48"/>
      <c r="K48"/>
      <c r="L48"/>
      <c r="M48"/>
    </row>
    <row r="49" spans="2:13" x14ac:dyDescent="0.25">
      <c r="B49"/>
      <c r="C49"/>
      <c r="D49"/>
      <c r="E49"/>
      <c r="F49"/>
      <c r="G49"/>
      <c r="H49"/>
      <c r="I49"/>
      <c r="J49"/>
      <c r="K49"/>
      <c r="L49"/>
      <c r="M49"/>
    </row>
    <row r="50" spans="2:13" x14ac:dyDescent="0.25">
      <c r="B50"/>
      <c r="C50"/>
      <c r="D50"/>
      <c r="E50"/>
      <c r="F50"/>
      <c r="G50"/>
      <c r="H50"/>
      <c r="I50"/>
      <c r="J50"/>
      <c r="K50"/>
      <c r="L50"/>
      <c r="M50"/>
    </row>
    <row r="51" spans="2:13" x14ac:dyDescent="0.25">
      <c r="B51"/>
      <c r="C51"/>
      <c r="D51"/>
      <c r="E51"/>
      <c r="F51"/>
      <c r="G51"/>
      <c r="H51"/>
      <c r="I51"/>
      <c r="J51"/>
      <c r="K51"/>
      <c r="L51"/>
      <c r="M51"/>
    </row>
    <row r="52" spans="2:13" x14ac:dyDescent="0.25">
      <c r="B52"/>
      <c r="C52"/>
      <c r="D52"/>
      <c r="E52"/>
      <c r="F52"/>
      <c r="G52"/>
      <c r="H52"/>
      <c r="I52"/>
      <c r="J52"/>
      <c r="K52"/>
      <c r="L52"/>
      <c r="M52"/>
    </row>
    <row r="53" spans="2:13" x14ac:dyDescent="0.25">
      <c r="B53"/>
      <c r="C53"/>
      <c r="D53"/>
      <c r="E53"/>
      <c r="F53"/>
      <c r="G53"/>
      <c r="H53"/>
      <c r="I53"/>
      <c r="J53"/>
      <c r="K53"/>
      <c r="L53"/>
      <c r="M53"/>
    </row>
    <row r="54" spans="2:13" x14ac:dyDescent="0.25">
      <c r="B54"/>
      <c r="C54"/>
      <c r="D54"/>
      <c r="E54"/>
      <c r="F54"/>
      <c r="G54"/>
      <c r="H54"/>
      <c r="I54"/>
      <c r="J54"/>
      <c r="K54"/>
      <c r="L54"/>
      <c r="M54"/>
    </row>
    <row r="55" spans="2:13" x14ac:dyDescent="0.25">
      <c r="B55"/>
      <c r="C55"/>
      <c r="D55"/>
      <c r="E55"/>
      <c r="F55"/>
      <c r="G55"/>
      <c r="H55"/>
      <c r="I55"/>
      <c r="J55"/>
      <c r="K55"/>
      <c r="L55"/>
      <c r="M55"/>
    </row>
    <row r="56" spans="2:13" x14ac:dyDescent="0.25">
      <c r="B56"/>
      <c r="C56"/>
      <c r="D56"/>
      <c r="E56"/>
      <c r="F56"/>
      <c r="G56"/>
      <c r="H56"/>
      <c r="I56"/>
      <c r="J56"/>
      <c r="K56"/>
      <c r="L56"/>
      <c r="M56"/>
    </row>
    <row r="57" spans="2:13" x14ac:dyDescent="0.25">
      <c r="B57"/>
      <c r="C57"/>
      <c r="D57"/>
      <c r="E57"/>
      <c r="F57"/>
      <c r="G57"/>
      <c r="H57"/>
      <c r="I57"/>
      <c r="J57"/>
      <c r="K57"/>
      <c r="L57"/>
      <c r="M57"/>
    </row>
    <row r="58" spans="2:13" x14ac:dyDescent="0.25">
      <c r="B58"/>
      <c r="C58"/>
      <c r="D58"/>
      <c r="E58"/>
      <c r="F58"/>
      <c r="G58"/>
      <c r="H58"/>
      <c r="I58"/>
      <c r="J58"/>
      <c r="K58"/>
      <c r="L58"/>
      <c r="M58"/>
    </row>
    <row r="59" spans="2:13" x14ac:dyDescent="0.25">
      <c r="B59"/>
      <c r="C59"/>
      <c r="D59"/>
      <c r="E59"/>
      <c r="F59"/>
      <c r="G59"/>
      <c r="H59"/>
      <c r="I59"/>
      <c r="J59"/>
      <c r="K59"/>
      <c r="L59"/>
      <c r="M59"/>
    </row>
    <row r="60" spans="2:13" x14ac:dyDescent="0.25">
      <c r="B60"/>
      <c r="C60"/>
      <c r="D60"/>
      <c r="E60"/>
      <c r="F60"/>
      <c r="G60"/>
      <c r="H60"/>
      <c r="I60"/>
      <c r="J60"/>
      <c r="K60"/>
      <c r="L60"/>
      <c r="M60"/>
    </row>
    <row r="61" spans="2:13" x14ac:dyDescent="0.25">
      <c r="B61"/>
      <c r="C61"/>
      <c r="D61"/>
      <c r="E61"/>
      <c r="F61"/>
      <c r="G61"/>
      <c r="H61"/>
      <c r="I61"/>
      <c r="J61"/>
      <c r="K61"/>
      <c r="L61"/>
      <c r="M61"/>
    </row>
    <row r="62" spans="2:13" x14ac:dyDescent="0.25">
      <c r="B62"/>
      <c r="C62"/>
      <c r="D62"/>
      <c r="E62"/>
      <c r="F62"/>
      <c r="G62"/>
      <c r="H62"/>
      <c r="I62"/>
      <c r="J62"/>
      <c r="K62"/>
      <c r="L62"/>
      <c r="M62"/>
    </row>
    <row r="63" spans="2:13" x14ac:dyDescent="0.25">
      <c r="B63"/>
      <c r="C63"/>
      <c r="D63"/>
      <c r="E63"/>
      <c r="F63"/>
      <c r="G63"/>
      <c r="H63"/>
      <c r="I63"/>
      <c r="J63"/>
      <c r="K63"/>
      <c r="L63"/>
      <c r="M63"/>
    </row>
    <row r="64" spans="2:13" x14ac:dyDescent="0.25">
      <c r="B64"/>
      <c r="C64"/>
      <c r="D64"/>
      <c r="E64"/>
      <c r="F64"/>
      <c r="G64"/>
      <c r="H64"/>
      <c r="I64"/>
      <c r="J64"/>
      <c r="K64"/>
      <c r="L64"/>
      <c r="M64"/>
    </row>
    <row r="65" spans="2:13" x14ac:dyDescent="0.25">
      <c r="B65"/>
      <c r="C65"/>
      <c r="D65"/>
      <c r="E65"/>
      <c r="F65"/>
      <c r="G65"/>
      <c r="H65"/>
      <c r="I65"/>
      <c r="J65"/>
      <c r="K65"/>
      <c r="L65"/>
      <c r="M65"/>
    </row>
    <row r="66" spans="2:13" x14ac:dyDescent="0.25">
      <c r="B66"/>
      <c r="C66"/>
      <c r="D66"/>
      <c r="E66"/>
      <c r="F66"/>
      <c r="G66"/>
      <c r="H66"/>
      <c r="I66"/>
      <c r="J66"/>
      <c r="K66"/>
      <c r="L66"/>
      <c r="M66"/>
    </row>
    <row r="67" spans="2:13" x14ac:dyDescent="0.25">
      <c r="B67"/>
      <c r="C67"/>
      <c r="D67"/>
      <c r="E67"/>
      <c r="F67"/>
      <c r="G67"/>
      <c r="H67"/>
      <c r="I67"/>
      <c r="J67"/>
      <c r="K67"/>
      <c r="L67"/>
      <c r="M67"/>
    </row>
    <row r="68" spans="2:13" x14ac:dyDescent="0.25">
      <c r="B68"/>
      <c r="C68"/>
      <c r="D68"/>
      <c r="E68"/>
      <c r="F68"/>
      <c r="G68"/>
      <c r="H68"/>
      <c r="I68"/>
      <c r="J68"/>
      <c r="K68"/>
      <c r="L68"/>
      <c r="M68"/>
    </row>
    <row r="69" spans="2:13" x14ac:dyDescent="0.25">
      <c r="B69"/>
      <c r="C69"/>
      <c r="D69"/>
      <c r="E69"/>
      <c r="F69"/>
      <c r="G69"/>
      <c r="H69"/>
      <c r="I69"/>
      <c r="J69"/>
      <c r="K69"/>
      <c r="L69"/>
      <c r="M69"/>
    </row>
    <row r="70" spans="2:13" x14ac:dyDescent="0.25">
      <c r="B70"/>
      <c r="C70"/>
      <c r="D70"/>
      <c r="E70"/>
      <c r="F70"/>
      <c r="G70"/>
      <c r="H70"/>
      <c r="I70"/>
      <c r="J70"/>
      <c r="K70"/>
      <c r="L70"/>
      <c r="M70"/>
    </row>
    <row r="71" spans="2:13" x14ac:dyDescent="0.25">
      <c r="B71"/>
      <c r="C71"/>
      <c r="D71"/>
      <c r="E71"/>
      <c r="F71"/>
      <c r="G71"/>
      <c r="H71"/>
      <c r="I71"/>
      <c r="J71"/>
      <c r="K71"/>
      <c r="L71"/>
      <c r="M71"/>
    </row>
    <row r="72" spans="2:13" x14ac:dyDescent="0.25">
      <c r="B72"/>
      <c r="C72"/>
      <c r="D72"/>
      <c r="E72"/>
      <c r="F72"/>
      <c r="G72"/>
      <c r="H72"/>
      <c r="I72"/>
      <c r="J72"/>
      <c r="K72"/>
      <c r="L72"/>
      <c r="M72"/>
    </row>
    <row r="73" spans="2:13" x14ac:dyDescent="0.25">
      <c r="B73"/>
      <c r="C73"/>
      <c r="D73"/>
      <c r="E73"/>
      <c r="F73"/>
      <c r="G73"/>
      <c r="H73"/>
      <c r="I73"/>
      <c r="J73"/>
      <c r="K73"/>
      <c r="L73"/>
      <c r="M73"/>
    </row>
    <row r="74" spans="2:13" x14ac:dyDescent="0.25">
      <c r="B74"/>
      <c r="C74"/>
      <c r="D74"/>
      <c r="E74"/>
      <c r="F74"/>
      <c r="G74"/>
      <c r="H74"/>
      <c r="I74"/>
      <c r="J74"/>
      <c r="K74"/>
      <c r="L74"/>
      <c r="M74"/>
    </row>
    <row r="75" spans="2:13" x14ac:dyDescent="0.25">
      <c r="B75"/>
      <c r="C75"/>
      <c r="D75"/>
      <c r="E75"/>
      <c r="F75"/>
      <c r="G75"/>
      <c r="H75"/>
      <c r="I75"/>
      <c r="J75"/>
      <c r="K75"/>
      <c r="L75"/>
      <c r="M75"/>
    </row>
    <row r="76" spans="2:13" x14ac:dyDescent="0.25">
      <c r="B76"/>
      <c r="C76"/>
      <c r="D76"/>
      <c r="E76"/>
      <c r="F76"/>
      <c r="G76"/>
      <c r="H76"/>
      <c r="I76"/>
      <c r="J76"/>
      <c r="K76"/>
      <c r="L76"/>
      <c r="M76"/>
    </row>
    <row r="77" spans="2:13" x14ac:dyDescent="0.25">
      <c r="B77"/>
      <c r="C77"/>
      <c r="D77"/>
      <c r="E77"/>
      <c r="F77"/>
      <c r="G77"/>
      <c r="H77"/>
      <c r="I77"/>
      <c r="J77"/>
      <c r="K77"/>
      <c r="L77"/>
      <c r="M77"/>
    </row>
    <row r="78" spans="2:13" x14ac:dyDescent="0.25">
      <c r="B78"/>
      <c r="C78"/>
      <c r="D78"/>
      <c r="E78"/>
      <c r="F78"/>
      <c r="G78"/>
      <c r="H78"/>
      <c r="I78"/>
      <c r="J78"/>
      <c r="K78"/>
      <c r="L78"/>
      <c r="M78"/>
    </row>
    <row r="79" spans="2:13" x14ac:dyDescent="0.25">
      <c r="B79"/>
      <c r="C79"/>
      <c r="D79"/>
      <c r="E79"/>
      <c r="F79"/>
      <c r="G79"/>
      <c r="H79"/>
      <c r="I79"/>
      <c r="J79"/>
      <c r="K79"/>
      <c r="L79"/>
      <c r="M79"/>
    </row>
    <row r="80" spans="2:13" x14ac:dyDescent="0.25">
      <c r="B80"/>
      <c r="C80"/>
      <c r="D80"/>
      <c r="E80"/>
      <c r="F80"/>
      <c r="G80"/>
      <c r="H80"/>
      <c r="I80"/>
      <c r="J80"/>
      <c r="K80"/>
      <c r="L80"/>
      <c r="M80"/>
    </row>
    <row r="81" spans="2:13" x14ac:dyDescent="0.25">
      <c r="B81"/>
      <c r="C81"/>
      <c r="D81"/>
      <c r="E81"/>
      <c r="F81"/>
      <c r="G81"/>
      <c r="H81"/>
      <c r="I81"/>
      <c r="J81"/>
      <c r="K81"/>
      <c r="L81"/>
      <c r="M81"/>
    </row>
    <row r="82" spans="2:13" x14ac:dyDescent="0.25">
      <c r="B82"/>
      <c r="C82"/>
      <c r="D82"/>
      <c r="E82"/>
      <c r="F82"/>
      <c r="G82"/>
      <c r="H82"/>
      <c r="I82"/>
      <c r="J82"/>
      <c r="K82"/>
      <c r="L82"/>
      <c r="M82"/>
    </row>
    <row r="83" spans="2:13" x14ac:dyDescent="0.25">
      <c r="B83"/>
      <c r="C83"/>
      <c r="D83"/>
      <c r="E83"/>
      <c r="F83"/>
      <c r="G83"/>
      <c r="H83"/>
      <c r="I83"/>
      <c r="J83"/>
      <c r="K83"/>
      <c r="L83"/>
      <c r="M83"/>
    </row>
    <row r="84" spans="2:13" x14ac:dyDescent="0.25">
      <c r="B84"/>
      <c r="C84"/>
      <c r="D84"/>
      <c r="E84"/>
      <c r="F84"/>
      <c r="G84"/>
      <c r="H84"/>
      <c r="I84"/>
      <c r="J84"/>
      <c r="K84"/>
      <c r="L84"/>
      <c r="M84"/>
    </row>
    <row r="85" spans="2:13" x14ac:dyDescent="0.25">
      <c r="B85"/>
      <c r="C85"/>
      <c r="D85"/>
      <c r="E85"/>
      <c r="F85"/>
      <c r="G85"/>
      <c r="H85"/>
      <c r="I85"/>
      <c r="J85"/>
      <c r="K85"/>
      <c r="L85"/>
      <c r="M85"/>
    </row>
    <row r="86" spans="2:13" x14ac:dyDescent="0.25">
      <c r="B86"/>
      <c r="C86"/>
      <c r="D86"/>
      <c r="E86"/>
      <c r="F86"/>
      <c r="G86"/>
      <c r="H86"/>
      <c r="I86"/>
      <c r="J86"/>
      <c r="K86"/>
      <c r="L86"/>
      <c r="M86"/>
    </row>
    <row r="87" spans="2:13" x14ac:dyDescent="0.25">
      <c r="B87"/>
      <c r="C87"/>
      <c r="D87"/>
      <c r="E87"/>
      <c r="F87"/>
      <c r="G87"/>
      <c r="H87"/>
      <c r="I87"/>
      <c r="J87"/>
      <c r="K87"/>
      <c r="L87"/>
      <c r="M87"/>
    </row>
    <row r="88" spans="2:13" x14ac:dyDescent="0.25">
      <c r="B88"/>
      <c r="C88"/>
      <c r="D88"/>
      <c r="E88"/>
      <c r="F88"/>
      <c r="G88"/>
      <c r="H88"/>
      <c r="I88"/>
      <c r="J88"/>
      <c r="K88"/>
      <c r="L88"/>
      <c r="M88"/>
    </row>
    <row r="89" spans="2:13" x14ac:dyDescent="0.25">
      <c r="B89"/>
      <c r="C89"/>
      <c r="D89"/>
      <c r="E89"/>
      <c r="F89"/>
      <c r="G89"/>
      <c r="H89"/>
      <c r="I89"/>
      <c r="J89"/>
      <c r="K89"/>
      <c r="L89"/>
      <c r="M89"/>
    </row>
    <row r="90" spans="2:13" x14ac:dyDescent="0.25">
      <c r="B90"/>
      <c r="C90"/>
      <c r="D90"/>
      <c r="E90"/>
      <c r="F90"/>
      <c r="G90"/>
      <c r="H90"/>
      <c r="I90"/>
      <c r="J90"/>
      <c r="K90"/>
      <c r="L90"/>
      <c r="M90"/>
    </row>
    <row r="91" spans="2:13" x14ac:dyDescent="0.25">
      <c r="B91"/>
      <c r="C91"/>
      <c r="D91"/>
      <c r="E91"/>
      <c r="F91"/>
      <c r="G91"/>
      <c r="H91"/>
      <c r="I91"/>
      <c r="J91"/>
      <c r="K91"/>
      <c r="L91"/>
      <c r="M91"/>
    </row>
    <row r="92" spans="2:13" x14ac:dyDescent="0.25">
      <c r="B92"/>
      <c r="C92"/>
      <c r="D92"/>
      <c r="E92"/>
      <c r="F92"/>
      <c r="G92"/>
      <c r="H92"/>
      <c r="I92"/>
      <c r="J92"/>
      <c r="K92"/>
      <c r="L92"/>
      <c r="M92"/>
    </row>
    <row r="93" spans="2:13" x14ac:dyDescent="0.25">
      <c r="B93"/>
      <c r="C93"/>
      <c r="D93"/>
      <c r="E93"/>
      <c r="F93"/>
      <c r="G93"/>
      <c r="H93"/>
      <c r="I93"/>
      <c r="J93"/>
      <c r="K93"/>
      <c r="L93"/>
      <c r="M93"/>
    </row>
    <row r="94" spans="2:13" x14ac:dyDescent="0.25">
      <c r="B94"/>
      <c r="C94"/>
      <c r="D94"/>
      <c r="E94"/>
      <c r="F94"/>
      <c r="G94"/>
      <c r="H94"/>
      <c r="I94"/>
      <c r="J94"/>
      <c r="K94"/>
      <c r="L94"/>
      <c r="M94"/>
    </row>
    <row r="95" spans="2:13" x14ac:dyDescent="0.25">
      <c r="B95"/>
      <c r="C95"/>
      <c r="D95"/>
      <c r="E95"/>
      <c r="F95"/>
      <c r="G95"/>
      <c r="H95"/>
      <c r="I95"/>
      <c r="J95"/>
      <c r="K95"/>
      <c r="L95"/>
      <c r="M95"/>
    </row>
    <row r="96" spans="2:13" x14ac:dyDescent="0.25">
      <c r="B96"/>
      <c r="C96"/>
      <c r="D96"/>
      <c r="E96"/>
      <c r="F96"/>
      <c r="G96"/>
      <c r="H96"/>
      <c r="I96"/>
      <c r="J96"/>
      <c r="K96"/>
      <c r="L96"/>
      <c r="M96"/>
    </row>
    <row r="97" spans="2:13" x14ac:dyDescent="0.25">
      <c r="B97"/>
      <c r="C97"/>
      <c r="D97"/>
      <c r="E97"/>
      <c r="F97"/>
      <c r="G97"/>
      <c r="H97"/>
      <c r="I97"/>
      <c r="J97"/>
      <c r="K97"/>
      <c r="L97"/>
      <c r="M97"/>
    </row>
    <row r="98" spans="2:13" x14ac:dyDescent="0.25">
      <c r="B98"/>
      <c r="C98"/>
      <c r="D98"/>
      <c r="E98"/>
      <c r="F98"/>
      <c r="G98"/>
      <c r="H98"/>
      <c r="I98"/>
      <c r="J98"/>
      <c r="K98"/>
      <c r="L98"/>
      <c r="M98"/>
    </row>
    <row r="99" spans="2:13" x14ac:dyDescent="0.25">
      <c r="B99"/>
      <c r="C99"/>
      <c r="D99"/>
      <c r="E99"/>
      <c r="F99"/>
      <c r="G99"/>
      <c r="H99"/>
      <c r="I99"/>
      <c r="J99"/>
      <c r="K99"/>
      <c r="L99"/>
      <c r="M99"/>
    </row>
    <row r="100" spans="2:13" x14ac:dyDescent="0.25">
      <c r="B100"/>
      <c r="C100"/>
      <c r="D100"/>
      <c r="E100"/>
      <c r="F100"/>
      <c r="G100"/>
      <c r="H100"/>
      <c r="I100"/>
      <c r="J100"/>
      <c r="K100"/>
      <c r="L100"/>
      <c r="M100"/>
    </row>
    <row r="101" spans="2:13" x14ac:dyDescent="0.25">
      <c r="B101"/>
      <c r="C101"/>
      <c r="D101"/>
      <c r="E101"/>
      <c r="F101"/>
      <c r="G101"/>
      <c r="H101"/>
      <c r="I101"/>
      <c r="J101"/>
      <c r="K101"/>
      <c r="L101"/>
      <c r="M101"/>
    </row>
    <row r="102" spans="2:13" x14ac:dyDescent="0.25">
      <c r="B102"/>
      <c r="C102"/>
      <c r="D102"/>
      <c r="E102"/>
      <c r="F102"/>
      <c r="G102"/>
      <c r="H102"/>
      <c r="I102"/>
      <c r="J102"/>
      <c r="K102"/>
      <c r="L102"/>
      <c r="M102"/>
    </row>
    <row r="103" spans="2:13" x14ac:dyDescent="0.25">
      <c r="B103"/>
      <c r="C103"/>
      <c r="D103"/>
      <c r="E103"/>
      <c r="F103"/>
      <c r="G103"/>
      <c r="H103"/>
      <c r="I103"/>
      <c r="J103"/>
      <c r="K103"/>
      <c r="L103"/>
      <c r="M103"/>
    </row>
    <row r="104" spans="2:13" x14ac:dyDescent="0.25">
      <c r="B104"/>
      <c r="C104"/>
      <c r="D104"/>
      <c r="E104"/>
      <c r="F104"/>
      <c r="G104"/>
      <c r="H104"/>
      <c r="I104"/>
      <c r="J104"/>
      <c r="K104"/>
      <c r="L104"/>
      <c r="M104"/>
    </row>
    <row r="105" spans="2:13" x14ac:dyDescent="0.25">
      <c r="B105"/>
      <c r="C105"/>
      <c r="D105"/>
      <c r="E105"/>
      <c r="F105"/>
      <c r="G105"/>
      <c r="H105"/>
      <c r="I105"/>
      <c r="J105"/>
      <c r="K105"/>
      <c r="L105"/>
      <c r="M105"/>
    </row>
    <row r="106" spans="2:13" x14ac:dyDescent="0.25">
      <c r="B106"/>
      <c r="C106"/>
      <c r="D106"/>
      <c r="E106"/>
      <c r="F106"/>
      <c r="G106"/>
      <c r="H106"/>
      <c r="I106"/>
      <c r="J106"/>
      <c r="K106"/>
      <c r="L106"/>
      <c r="M106"/>
    </row>
    <row r="107" spans="2:13" x14ac:dyDescent="0.25">
      <c r="B107"/>
      <c r="C107"/>
      <c r="D107"/>
      <c r="E107"/>
      <c r="F107"/>
      <c r="G107"/>
      <c r="H107"/>
      <c r="I107"/>
      <c r="J107"/>
      <c r="K107"/>
      <c r="L107"/>
      <c r="M107"/>
    </row>
    <row r="108" spans="2:13" x14ac:dyDescent="0.25">
      <c r="B108"/>
      <c r="C108"/>
      <c r="D108"/>
      <c r="E108"/>
      <c r="F108"/>
      <c r="G108"/>
      <c r="H108"/>
      <c r="I108"/>
      <c r="J108"/>
      <c r="K108"/>
      <c r="L108"/>
      <c r="M108"/>
    </row>
    <row r="109" spans="2:13" x14ac:dyDescent="0.25">
      <c r="B109"/>
      <c r="C109"/>
      <c r="D109"/>
      <c r="E109"/>
      <c r="F109"/>
      <c r="G109"/>
      <c r="H109"/>
      <c r="I109"/>
      <c r="J109"/>
      <c r="K109"/>
      <c r="L109"/>
      <c r="M109"/>
    </row>
    <row r="110" spans="2:13" x14ac:dyDescent="0.25">
      <c r="B110"/>
      <c r="C110"/>
      <c r="D110"/>
      <c r="E110"/>
      <c r="F110"/>
      <c r="G110"/>
      <c r="H110"/>
      <c r="I110"/>
      <c r="J110"/>
      <c r="K110"/>
      <c r="L110"/>
      <c r="M110"/>
    </row>
    <row r="111" spans="2:13" x14ac:dyDescent="0.25">
      <c r="B111"/>
      <c r="C111"/>
      <c r="D111"/>
      <c r="E111"/>
      <c r="F111"/>
      <c r="G111"/>
      <c r="H111"/>
      <c r="I111"/>
      <c r="J111"/>
      <c r="K111"/>
      <c r="L111"/>
      <c r="M111"/>
    </row>
    <row r="112" spans="2:13" x14ac:dyDescent="0.25">
      <c r="B112"/>
      <c r="C112"/>
      <c r="D112"/>
      <c r="E112"/>
      <c r="F112"/>
      <c r="G112"/>
      <c r="H112"/>
      <c r="I112"/>
      <c r="J112"/>
      <c r="K112"/>
      <c r="L112"/>
      <c r="M112"/>
    </row>
    <row r="113" spans="2:13" x14ac:dyDescent="0.25">
      <c r="B113"/>
      <c r="C113"/>
      <c r="D113"/>
      <c r="E113"/>
      <c r="F113"/>
      <c r="G113"/>
      <c r="H113"/>
      <c r="I113"/>
      <c r="J113"/>
      <c r="K113"/>
      <c r="L113"/>
      <c r="M113"/>
    </row>
    <row r="114" spans="2:13" x14ac:dyDescent="0.25">
      <c r="B114"/>
      <c r="C114"/>
      <c r="D114"/>
      <c r="E114"/>
      <c r="F114"/>
      <c r="G114"/>
      <c r="H114"/>
      <c r="I114"/>
      <c r="J114"/>
      <c r="K114"/>
      <c r="L114"/>
      <c r="M114"/>
    </row>
    <row r="115" spans="2:13" x14ac:dyDescent="0.25">
      <c r="B115"/>
      <c r="C115"/>
      <c r="D115"/>
      <c r="E115"/>
      <c r="F115"/>
      <c r="G115"/>
      <c r="H115"/>
      <c r="I115"/>
      <c r="J115"/>
      <c r="K115"/>
      <c r="L115"/>
      <c r="M115"/>
    </row>
    <row r="116" spans="2:13" x14ac:dyDescent="0.25">
      <c r="B116"/>
      <c r="C116"/>
      <c r="D116"/>
      <c r="E116"/>
      <c r="F116"/>
      <c r="G116"/>
      <c r="H116"/>
      <c r="I116"/>
      <c r="J116"/>
      <c r="K116"/>
      <c r="L116"/>
      <c r="M116"/>
    </row>
    <row r="117" spans="2:13" x14ac:dyDescent="0.25">
      <c r="B117"/>
      <c r="C117"/>
      <c r="D117"/>
      <c r="E117"/>
      <c r="F117"/>
      <c r="G117"/>
      <c r="H117"/>
      <c r="I117"/>
      <c r="J117"/>
      <c r="K117"/>
      <c r="L117"/>
      <c r="M117"/>
    </row>
    <row r="118" spans="2:13" x14ac:dyDescent="0.25">
      <c r="B118"/>
      <c r="C118"/>
      <c r="D118"/>
      <c r="E118"/>
      <c r="F118"/>
      <c r="G118"/>
      <c r="H118"/>
      <c r="I118"/>
      <c r="J118"/>
      <c r="K118"/>
      <c r="L118"/>
      <c r="M118"/>
    </row>
    <row r="119" spans="2:13" x14ac:dyDescent="0.25">
      <c r="B119"/>
      <c r="C119"/>
      <c r="D119"/>
      <c r="E119"/>
      <c r="F119"/>
      <c r="G119"/>
      <c r="H119"/>
      <c r="I119"/>
      <c r="J119"/>
      <c r="K119"/>
      <c r="L119"/>
      <c r="M119"/>
    </row>
    <row r="120" spans="2:13" x14ac:dyDescent="0.25">
      <c r="B120"/>
      <c r="C120"/>
      <c r="D120"/>
      <c r="E120"/>
      <c r="F120"/>
      <c r="G120"/>
      <c r="H120"/>
      <c r="I120"/>
      <c r="J120"/>
      <c r="K120"/>
      <c r="L120"/>
      <c r="M120"/>
    </row>
    <row r="121" spans="2:13" x14ac:dyDescent="0.25">
      <c r="B121"/>
      <c r="C121"/>
      <c r="D121"/>
      <c r="E121"/>
      <c r="F121"/>
      <c r="G121"/>
      <c r="H121"/>
      <c r="I121"/>
      <c r="J121"/>
      <c r="K121"/>
      <c r="L121"/>
      <c r="M121"/>
    </row>
    <row r="122" spans="2:13" x14ac:dyDescent="0.25">
      <c r="B122"/>
      <c r="C122"/>
      <c r="D122"/>
      <c r="E122"/>
      <c r="F122"/>
      <c r="G122"/>
      <c r="H122"/>
      <c r="I122"/>
      <c r="J122"/>
      <c r="K122"/>
      <c r="L122"/>
      <c r="M122"/>
    </row>
    <row r="123" spans="2:13" x14ac:dyDescent="0.25">
      <c r="B123"/>
      <c r="C123"/>
      <c r="D123"/>
      <c r="E123"/>
      <c r="F123"/>
      <c r="G123"/>
      <c r="H123"/>
      <c r="I123"/>
      <c r="J123"/>
      <c r="K123"/>
      <c r="L123"/>
      <c r="M123"/>
    </row>
    <row r="124" spans="2:13" x14ac:dyDescent="0.25">
      <c r="B124"/>
      <c r="C124"/>
      <c r="D124"/>
      <c r="E124"/>
      <c r="F124"/>
      <c r="G124"/>
      <c r="H124"/>
      <c r="I124"/>
      <c r="J124"/>
      <c r="K124"/>
      <c r="L124"/>
      <c r="M124"/>
    </row>
    <row r="125" spans="2:13" x14ac:dyDescent="0.25">
      <c r="B125"/>
      <c r="C125"/>
      <c r="D125"/>
      <c r="E125"/>
      <c r="F125"/>
      <c r="G125"/>
      <c r="H125"/>
      <c r="I125"/>
      <c r="J125"/>
      <c r="K125"/>
      <c r="L125"/>
      <c r="M125"/>
    </row>
    <row r="126" spans="2:13" x14ac:dyDescent="0.25">
      <c r="B126"/>
      <c r="C126"/>
      <c r="D126"/>
      <c r="E126"/>
      <c r="F126"/>
      <c r="G126"/>
      <c r="H126"/>
      <c r="I126"/>
      <c r="J126"/>
      <c r="K126"/>
      <c r="L126"/>
      <c r="M126"/>
    </row>
    <row r="127" spans="2:13" x14ac:dyDescent="0.25">
      <c r="B127"/>
      <c r="C127"/>
      <c r="D127"/>
      <c r="E127"/>
      <c r="F127"/>
      <c r="G127"/>
      <c r="H127"/>
      <c r="I127"/>
      <c r="J127"/>
      <c r="K127"/>
      <c r="L127"/>
      <c r="M127"/>
    </row>
    <row r="128" spans="2:13" x14ac:dyDescent="0.25">
      <c r="B128"/>
      <c r="C128"/>
      <c r="D128"/>
      <c r="E128"/>
      <c r="F128"/>
      <c r="G128"/>
      <c r="H128"/>
      <c r="I128"/>
      <c r="J128"/>
      <c r="K128"/>
      <c r="L128"/>
      <c r="M128"/>
    </row>
    <row r="129" spans="2:13" x14ac:dyDescent="0.25">
      <c r="B129"/>
      <c r="C129"/>
      <c r="D129"/>
      <c r="E129"/>
      <c r="F129"/>
      <c r="G129"/>
      <c r="H129"/>
      <c r="I129"/>
      <c r="J129"/>
      <c r="K129"/>
      <c r="L129"/>
      <c r="M129"/>
    </row>
    <row r="130" spans="2:13" x14ac:dyDescent="0.25">
      <c r="B130"/>
      <c r="C130"/>
      <c r="D130"/>
      <c r="E130"/>
      <c r="F130"/>
      <c r="G130"/>
      <c r="H130"/>
      <c r="I130"/>
      <c r="J130"/>
      <c r="K130"/>
      <c r="L130"/>
      <c r="M130"/>
    </row>
    <row r="131" spans="2:13" x14ac:dyDescent="0.25">
      <c r="B131"/>
      <c r="C131"/>
      <c r="D131"/>
      <c r="E131"/>
      <c r="F131"/>
      <c r="G131"/>
      <c r="H131"/>
      <c r="I131"/>
      <c r="J131"/>
      <c r="K131"/>
      <c r="L131"/>
      <c r="M131"/>
    </row>
    <row r="132" spans="2:13" x14ac:dyDescent="0.25">
      <c r="B132"/>
      <c r="C132"/>
      <c r="D132"/>
      <c r="E132"/>
      <c r="F132"/>
      <c r="G132"/>
      <c r="H132"/>
      <c r="I132"/>
      <c r="J132"/>
      <c r="K132"/>
      <c r="L132"/>
      <c r="M132"/>
    </row>
    <row r="133" spans="2:13" x14ac:dyDescent="0.25">
      <c r="B133"/>
      <c r="C133"/>
      <c r="D133"/>
      <c r="E133"/>
      <c r="F133"/>
      <c r="G133"/>
      <c r="H133"/>
      <c r="I133"/>
      <c r="J133"/>
      <c r="K133"/>
      <c r="L133"/>
      <c r="M133"/>
    </row>
    <row r="134" spans="2:13" x14ac:dyDescent="0.25">
      <c r="B134"/>
      <c r="C134"/>
      <c r="D134"/>
      <c r="E134"/>
      <c r="F134"/>
      <c r="G134"/>
      <c r="H134"/>
      <c r="I134"/>
      <c r="J134"/>
      <c r="K134"/>
      <c r="L134"/>
      <c r="M134"/>
    </row>
    <row r="135" spans="2:13" x14ac:dyDescent="0.25">
      <c r="B135"/>
      <c r="C135"/>
      <c r="D135"/>
      <c r="E135"/>
      <c r="F135"/>
      <c r="G135"/>
      <c r="H135"/>
      <c r="I135"/>
      <c r="J135"/>
      <c r="K135"/>
      <c r="L135"/>
      <c r="M135"/>
    </row>
    <row r="136" spans="2:13" x14ac:dyDescent="0.25">
      <c r="B136"/>
      <c r="C136"/>
      <c r="D136"/>
      <c r="E136"/>
      <c r="F136"/>
      <c r="G136"/>
      <c r="H136"/>
      <c r="I136"/>
      <c r="J136"/>
      <c r="K136"/>
      <c r="L136"/>
      <c r="M136"/>
    </row>
    <row r="137" spans="2:13" x14ac:dyDescent="0.25">
      <c r="B137"/>
      <c r="C137"/>
      <c r="D137"/>
      <c r="E137"/>
      <c r="F137"/>
      <c r="G137"/>
      <c r="H137"/>
      <c r="I137"/>
      <c r="J137"/>
      <c r="K137"/>
      <c r="L137"/>
      <c r="M137"/>
    </row>
    <row r="138" spans="2:13" x14ac:dyDescent="0.25">
      <c r="B138"/>
      <c r="C138"/>
      <c r="D138"/>
      <c r="E138"/>
      <c r="F138"/>
      <c r="G138"/>
      <c r="H138"/>
      <c r="I138"/>
      <c r="J138"/>
      <c r="K138"/>
      <c r="L138"/>
      <c r="M138"/>
    </row>
    <row r="139" spans="2:13" x14ac:dyDescent="0.25">
      <c r="B139"/>
      <c r="C139"/>
      <c r="D139"/>
      <c r="E139"/>
      <c r="F139"/>
      <c r="G139"/>
      <c r="H139"/>
      <c r="I139"/>
      <c r="J139"/>
      <c r="K139"/>
      <c r="L139"/>
      <c r="M139"/>
    </row>
    <row r="140" spans="2:13" x14ac:dyDescent="0.25">
      <c r="B140"/>
      <c r="C140"/>
      <c r="D140"/>
      <c r="E140"/>
      <c r="F140"/>
      <c r="G140"/>
      <c r="H140"/>
      <c r="I140"/>
      <c r="J140"/>
      <c r="K140"/>
      <c r="L140"/>
      <c r="M140"/>
    </row>
    <row r="141" spans="2:13" x14ac:dyDescent="0.25">
      <c r="B141"/>
      <c r="C141"/>
      <c r="D141"/>
      <c r="E141"/>
      <c r="F141"/>
      <c r="G141"/>
      <c r="H141"/>
      <c r="I141"/>
      <c r="J141"/>
      <c r="K141"/>
      <c r="L141"/>
      <c r="M141"/>
    </row>
    <row r="142" spans="2:13" x14ac:dyDescent="0.25">
      <c r="B142"/>
      <c r="C142"/>
      <c r="D142"/>
      <c r="E142"/>
      <c r="F142"/>
      <c r="G142"/>
      <c r="H142"/>
      <c r="I142"/>
      <c r="J142"/>
      <c r="K142"/>
      <c r="L142"/>
      <c r="M142"/>
    </row>
    <row r="143" spans="2:13" x14ac:dyDescent="0.25">
      <c r="B143"/>
      <c r="C143"/>
      <c r="D143"/>
      <c r="E143"/>
      <c r="F143"/>
      <c r="G143"/>
      <c r="H143"/>
      <c r="I143"/>
      <c r="J143"/>
      <c r="K143"/>
      <c r="L143"/>
      <c r="M143"/>
    </row>
    <row r="144" spans="2:13" x14ac:dyDescent="0.25">
      <c r="B144"/>
      <c r="C144"/>
      <c r="D144"/>
      <c r="E144"/>
      <c r="F144"/>
      <c r="G144"/>
      <c r="H144"/>
      <c r="I144"/>
      <c r="J144"/>
      <c r="K144"/>
      <c r="L144"/>
      <c r="M144"/>
    </row>
    <row r="145" spans="2:13" x14ac:dyDescent="0.25">
      <c r="B145"/>
      <c r="C145"/>
      <c r="D145"/>
      <c r="E145"/>
      <c r="F145"/>
      <c r="G145"/>
      <c r="H145"/>
      <c r="I145"/>
      <c r="J145"/>
      <c r="K145"/>
      <c r="L145"/>
      <c r="M145"/>
    </row>
    <row r="146" spans="2:13" x14ac:dyDescent="0.25">
      <c r="B146"/>
      <c r="C146"/>
      <c r="D146"/>
      <c r="E146"/>
      <c r="F146"/>
      <c r="G146"/>
      <c r="H146"/>
      <c r="I146"/>
      <c r="J146"/>
      <c r="K146"/>
      <c r="L146"/>
      <c r="M146"/>
    </row>
    <row r="147" spans="2:13" x14ac:dyDescent="0.25">
      <c r="B147"/>
      <c r="C147"/>
      <c r="D147"/>
      <c r="E147"/>
      <c r="F147"/>
      <c r="G147"/>
      <c r="H147"/>
      <c r="I147"/>
      <c r="J147"/>
      <c r="K147"/>
      <c r="L147"/>
      <c r="M147"/>
    </row>
    <row r="148" spans="2:13" x14ac:dyDescent="0.25">
      <c r="B148"/>
      <c r="C148"/>
      <c r="D148"/>
      <c r="E148"/>
      <c r="F148"/>
      <c r="G148"/>
      <c r="H148"/>
      <c r="I148"/>
      <c r="J148"/>
      <c r="K148"/>
      <c r="L148"/>
      <c r="M148"/>
    </row>
    <row r="149" spans="2:13" x14ac:dyDescent="0.25">
      <c r="B149"/>
      <c r="C149"/>
      <c r="D149"/>
      <c r="E149"/>
      <c r="F149"/>
      <c r="G149"/>
      <c r="H149"/>
      <c r="I149"/>
      <c r="J149"/>
      <c r="K149"/>
      <c r="L149"/>
      <c r="M149"/>
    </row>
    <row r="150" spans="2:13" x14ac:dyDescent="0.25">
      <c r="B150"/>
      <c r="C150"/>
      <c r="D150"/>
      <c r="E150"/>
      <c r="F150"/>
      <c r="G150"/>
      <c r="H150"/>
      <c r="I150"/>
      <c r="J150"/>
      <c r="K150"/>
      <c r="L150"/>
      <c r="M150"/>
    </row>
    <row r="151" spans="2:13" x14ac:dyDescent="0.25">
      <c r="B151"/>
      <c r="C151"/>
      <c r="D151"/>
      <c r="E151"/>
      <c r="F151"/>
      <c r="G151"/>
      <c r="H151"/>
      <c r="I151"/>
      <c r="J151"/>
      <c r="K151"/>
      <c r="L151"/>
      <c r="M151"/>
    </row>
    <row r="152" spans="2:13" x14ac:dyDescent="0.25">
      <c r="B152"/>
      <c r="C152"/>
      <c r="D152"/>
      <c r="E152"/>
      <c r="F152"/>
      <c r="G152"/>
      <c r="H152"/>
      <c r="I152"/>
      <c r="J152"/>
      <c r="K152"/>
      <c r="L152"/>
      <c r="M152"/>
    </row>
    <row r="153" spans="2:13" x14ac:dyDescent="0.25">
      <c r="B153"/>
      <c r="C153"/>
      <c r="D153"/>
      <c r="E153"/>
      <c r="F153"/>
      <c r="G153"/>
      <c r="H153"/>
      <c r="I153"/>
      <c r="J153"/>
      <c r="K153"/>
      <c r="L153"/>
      <c r="M153"/>
    </row>
    <row r="154" spans="2:13" x14ac:dyDescent="0.25">
      <c r="B154"/>
      <c r="C154"/>
      <c r="D154"/>
      <c r="E154"/>
      <c r="F154"/>
      <c r="G154"/>
      <c r="H154"/>
      <c r="I154"/>
      <c r="J154"/>
      <c r="K154"/>
      <c r="L154"/>
      <c r="M154"/>
    </row>
    <row r="155" spans="2:13" x14ac:dyDescent="0.25">
      <c r="B155"/>
      <c r="C155"/>
      <c r="D155"/>
      <c r="E155"/>
      <c r="F155"/>
      <c r="G155"/>
      <c r="H155"/>
      <c r="I155"/>
      <c r="J155"/>
      <c r="K155"/>
      <c r="L155"/>
      <c r="M155"/>
    </row>
    <row r="156" spans="2:13" x14ac:dyDescent="0.25">
      <c r="B156"/>
      <c r="C156"/>
      <c r="D156"/>
      <c r="E156"/>
      <c r="F156"/>
      <c r="G156"/>
      <c r="H156"/>
      <c r="I156"/>
      <c r="J156"/>
      <c r="K156"/>
      <c r="L156"/>
      <c r="M156"/>
    </row>
    <row r="157" spans="2:13" x14ac:dyDescent="0.25">
      <c r="B157"/>
      <c r="C157"/>
      <c r="D157"/>
      <c r="E157"/>
      <c r="F157"/>
      <c r="G157"/>
      <c r="H157"/>
      <c r="I157"/>
      <c r="J157"/>
      <c r="K157"/>
      <c r="L157"/>
      <c r="M157"/>
    </row>
    <row r="158" spans="2:13" x14ac:dyDescent="0.25">
      <c r="B158"/>
      <c r="C158"/>
      <c r="D158"/>
      <c r="E158"/>
      <c r="F158"/>
      <c r="G158"/>
      <c r="H158"/>
      <c r="I158"/>
      <c r="J158"/>
      <c r="K158"/>
      <c r="L158"/>
      <c r="M158"/>
    </row>
    <row r="159" spans="2:13" x14ac:dyDescent="0.25">
      <c r="B159"/>
      <c r="C159"/>
      <c r="D159"/>
      <c r="E159"/>
      <c r="F159"/>
      <c r="G159"/>
      <c r="H159"/>
      <c r="I159"/>
      <c r="J159"/>
      <c r="K159"/>
      <c r="L159"/>
      <c r="M159"/>
    </row>
    <row r="160" spans="2:13" x14ac:dyDescent="0.25">
      <c r="B160"/>
      <c r="C160"/>
      <c r="D160"/>
      <c r="E160"/>
      <c r="F160"/>
      <c r="G160"/>
      <c r="H160"/>
      <c r="I160"/>
      <c r="J160"/>
      <c r="K160"/>
      <c r="L160"/>
      <c r="M160"/>
    </row>
    <row r="161" spans="1:13" x14ac:dyDescent="0.25">
      <c r="B161"/>
      <c r="C161"/>
      <c r="D161"/>
      <c r="E161"/>
      <c r="F161"/>
      <c r="G161"/>
      <c r="H161"/>
      <c r="I161"/>
      <c r="J161"/>
      <c r="K161"/>
      <c r="L161"/>
      <c r="M161"/>
    </row>
    <row r="162" spans="1:13" x14ac:dyDescent="0.25">
      <c r="B162"/>
      <c r="C162"/>
      <c r="D162"/>
      <c r="E162"/>
      <c r="F162"/>
      <c r="G162"/>
      <c r="H162"/>
      <c r="I162"/>
      <c r="J162"/>
      <c r="K162"/>
      <c r="L162"/>
      <c r="M162"/>
    </row>
    <row r="163" spans="1:13" x14ac:dyDescent="0.25">
      <c r="B163"/>
      <c r="C163"/>
      <c r="D163"/>
      <c r="E163"/>
      <c r="F163"/>
      <c r="G163"/>
      <c r="H163"/>
      <c r="I163"/>
      <c r="J163"/>
      <c r="K163"/>
      <c r="L163"/>
      <c r="M163"/>
    </row>
    <row r="164" spans="1:13" x14ac:dyDescent="0.25">
      <c r="B164"/>
      <c r="C164"/>
      <c r="D164"/>
      <c r="E164"/>
      <c r="F164"/>
      <c r="G164"/>
      <c r="H164"/>
      <c r="I164"/>
      <c r="J164"/>
      <c r="K164"/>
      <c r="L164"/>
      <c r="M164"/>
    </row>
    <row r="165" spans="1:13" x14ac:dyDescent="0.25">
      <c r="B165"/>
      <c r="C165"/>
      <c r="D165"/>
      <c r="E165"/>
      <c r="F165"/>
      <c r="G165"/>
      <c r="H165"/>
      <c r="I165"/>
      <c r="J165"/>
      <c r="K165"/>
      <c r="L165"/>
      <c r="M165"/>
    </row>
    <row r="166" spans="1:13" x14ac:dyDescent="0.25">
      <c r="B166"/>
      <c r="C166"/>
      <c r="D166"/>
      <c r="E166"/>
      <c r="F166"/>
      <c r="G166"/>
      <c r="H166"/>
      <c r="I166"/>
      <c r="J166"/>
      <c r="K166"/>
      <c r="L166"/>
      <c r="M166"/>
    </row>
    <row r="167" spans="1:13" x14ac:dyDescent="0.25">
      <c r="B167"/>
      <c r="C167"/>
      <c r="D167"/>
      <c r="E167"/>
      <c r="F167"/>
      <c r="G167"/>
      <c r="H167"/>
      <c r="I167"/>
      <c r="J167"/>
      <c r="K167"/>
      <c r="L167"/>
      <c r="M167"/>
    </row>
    <row r="168" spans="1:13" x14ac:dyDescent="0.25">
      <c r="B168"/>
      <c r="C168"/>
      <c r="D168"/>
      <c r="E168"/>
      <c r="F168"/>
      <c r="G168"/>
      <c r="H168"/>
      <c r="I168"/>
      <c r="J168"/>
      <c r="K168"/>
      <c r="L168"/>
      <c r="M168"/>
    </row>
    <row r="169" spans="1:13" x14ac:dyDescent="0.25">
      <c r="B169"/>
      <c r="C169"/>
      <c r="D169"/>
      <c r="E169"/>
      <c r="F169"/>
      <c r="G169"/>
      <c r="H169"/>
      <c r="I169"/>
      <c r="J169"/>
      <c r="K169"/>
      <c r="L169"/>
      <c r="M169"/>
    </row>
    <row r="170" spans="1:13" x14ac:dyDescent="0.25">
      <c r="B170"/>
      <c r="C170"/>
      <c r="D170"/>
      <c r="E170"/>
      <c r="F170"/>
      <c r="G170"/>
      <c r="H170"/>
      <c r="I170"/>
      <c r="J170"/>
      <c r="K170"/>
      <c r="L170"/>
      <c r="M170"/>
    </row>
    <row r="171" spans="1:13" x14ac:dyDescent="0.25">
      <c r="B171"/>
      <c r="C171"/>
      <c r="D171"/>
      <c r="E171"/>
      <c r="F171"/>
      <c r="G171"/>
      <c r="H171"/>
      <c r="I171"/>
      <c r="J171"/>
      <c r="K171"/>
      <c r="L171"/>
      <c r="M171"/>
    </row>
    <row r="172" spans="1:13" x14ac:dyDescent="0.25">
      <c r="B172"/>
      <c r="C172"/>
      <c r="D172"/>
      <c r="E172"/>
      <c r="F172"/>
      <c r="G172"/>
      <c r="H172"/>
      <c r="I172"/>
      <c r="J172"/>
      <c r="K172"/>
      <c r="L172"/>
      <c r="M172"/>
    </row>
    <row r="173" spans="1:13" x14ac:dyDescent="0.25">
      <c r="B173"/>
      <c r="C173"/>
      <c r="D173"/>
      <c r="E173"/>
      <c r="F173"/>
      <c r="G173"/>
      <c r="H173"/>
      <c r="I173"/>
      <c r="J173"/>
      <c r="K173"/>
      <c r="L173"/>
      <c r="M173"/>
    </row>
    <row r="174" spans="1:13" x14ac:dyDescent="0.25">
      <c r="B174"/>
      <c r="C174"/>
      <c r="D174"/>
      <c r="E174"/>
      <c r="F174"/>
      <c r="G174"/>
      <c r="H174"/>
      <c r="I174"/>
      <c r="J174"/>
      <c r="K174"/>
      <c r="L174"/>
      <c r="M174"/>
    </row>
    <row r="175" spans="1:13" x14ac:dyDescent="0.25">
      <c r="A175"/>
      <c r="B175"/>
      <c r="C175"/>
      <c r="D175"/>
      <c r="E175"/>
      <c r="F175"/>
      <c r="G175"/>
      <c r="H175"/>
      <c r="I175"/>
      <c r="J175"/>
      <c r="K175"/>
      <c r="L175"/>
      <c r="M175"/>
    </row>
    <row r="176" spans="1:13" x14ac:dyDescent="0.25">
      <c r="A176"/>
      <c r="B176"/>
      <c r="C176"/>
      <c r="D176"/>
      <c r="E176"/>
      <c r="F176"/>
      <c r="G176"/>
      <c r="H176"/>
      <c r="I176"/>
      <c r="J176"/>
      <c r="K176"/>
      <c r="L176"/>
      <c r="M176"/>
    </row>
    <row r="177" spans="1:13" x14ac:dyDescent="0.25">
      <c r="A177"/>
      <c r="B177"/>
      <c r="C177"/>
      <c r="D177"/>
      <c r="E177"/>
      <c r="F177"/>
      <c r="G177"/>
      <c r="H177"/>
      <c r="I177"/>
      <c r="J177"/>
      <c r="K177"/>
      <c r="L177"/>
      <c r="M177"/>
    </row>
    <row r="178" spans="1:13" x14ac:dyDescent="0.25">
      <c r="A178"/>
      <c r="B178"/>
      <c r="C178"/>
      <c r="D178"/>
      <c r="E178"/>
      <c r="F178"/>
      <c r="G178"/>
      <c r="H178"/>
      <c r="I178"/>
      <c r="J178"/>
      <c r="K178"/>
      <c r="L178"/>
      <c r="M178"/>
    </row>
    <row r="179" spans="1:13" x14ac:dyDescent="0.25">
      <c r="A179"/>
      <c r="B179"/>
      <c r="C179"/>
      <c r="D179"/>
      <c r="E179"/>
      <c r="F179"/>
      <c r="G179"/>
      <c r="H179"/>
      <c r="I179"/>
      <c r="J179"/>
      <c r="K179"/>
      <c r="L179"/>
      <c r="M179"/>
    </row>
    <row r="180" spans="1:13" x14ac:dyDescent="0.25">
      <c r="A180"/>
      <c r="B180"/>
      <c r="C180"/>
      <c r="D180"/>
      <c r="E180"/>
      <c r="F180"/>
      <c r="G180"/>
      <c r="H180"/>
      <c r="I180"/>
      <c r="J180"/>
      <c r="K180"/>
      <c r="L180"/>
      <c r="M180"/>
    </row>
    <row r="181" spans="1:13" x14ac:dyDescent="0.25">
      <c r="A181"/>
      <c r="B181"/>
      <c r="C181"/>
      <c r="D181"/>
      <c r="E181"/>
      <c r="F181"/>
      <c r="G181"/>
      <c r="H181"/>
      <c r="I181"/>
      <c r="J181"/>
      <c r="K181"/>
      <c r="L181"/>
      <c r="M181"/>
    </row>
    <row r="182" spans="1:13" x14ac:dyDescent="0.25">
      <c r="A182"/>
      <c r="B182"/>
      <c r="C182"/>
      <c r="D182"/>
      <c r="E182"/>
      <c r="F182"/>
      <c r="G182"/>
      <c r="H182"/>
      <c r="I182"/>
      <c r="J182"/>
      <c r="K182"/>
      <c r="L182"/>
      <c r="M182"/>
    </row>
    <row r="183" spans="1:13" x14ac:dyDescent="0.25">
      <c r="A183"/>
      <c r="B183"/>
      <c r="C183"/>
      <c r="D183"/>
      <c r="E183"/>
      <c r="F183"/>
      <c r="G183"/>
      <c r="H183"/>
      <c r="I183"/>
      <c r="J183"/>
      <c r="K183"/>
      <c r="L183"/>
      <c r="M183"/>
    </row>
    <row r="184" spans="1:13" x14ac:dyDescent="0.25">
      <c r="A184"/>
      <c r="B184"/>
      <c r="C184"/>
      <c r="D184"/>
      <c r="E184"/>
      <c r="F184"/>
      <c r="G184"/>
      <c r="H184"/>
      <c r="I184"/>
      <c r="J184"/>
      <c r="K184"/>
      <c r="L184"/>
      <c r="M184"/>
    </row>
    <row r="185" spans="1:13" x14ac:dyDescent="0.25">
      <c r="A185"/>
      <c r="B185"/>
      <c r="C185"/>
      <c r="D185"/>
      <c r="E185"/>
      <c r="F185"/>
      <c r="G185"/>
      <c r="H185"/>
      <c r="I185"/>
      <c r="J185"/>
      <c r="K185"/>
      <c r="L185"/>
      <c r="M185"/>
    </row>
    <row r="186" spans="1:13" x14ac:dyDescent="0.25">
      <c r="A186"/>
      <c r="B186"/>
      <c r="C186"/>
      <c r="D186"/>
      <c r="E186"/>
      <c r="F186"/>
      <c r="G186"/>
      <c r="H186"/>
      <c r="I186"/>
      <c r="J186"/>
      <c r="K186"/>
      <c r="L186"/>
      <c r="M186"/>
    </row>
    <row r="187" spans="1:13" x14ac:dyDescent="0.25">
      <c r="A187"/>
      <c r="B187"/>
      <c r="C187"/>
      <c r="D187"/>
      <c r="E187"/>
      <c r="F187"/>
      <c r="G187"/>
      <c r="H187"/>
      <c r="I187"/>
      <c r="J187"/>
      <c r="K187"/>
      <c r="L187"/>
      <c r="M187"/>
    </row>
    <row r="188" spans="1:13" x14ac:dyDescent="0.25">
      <c r="A188"/>
      <c r="B188"/>
      <c r="C188"/>
      <c r="D188"/>
      <c r="E188"/>
      <c r="F188"/>
      <c r="G188"/>
      <c r="H188"/>
      <c r="I188"/>
      <c r="J188"/>
      <c r="K188"/>
      <c r="L188"/>
      <c r="M188"/>
    </row>
    <row r="189" spans="1:13" x14ac:dyDescent="0.25">
      <c r="B189"/>
      <c r="C189"/>
      <c r="D189"/>
      <c r="E189"/>
      <c r="F189"/>
      <c r="G189"/>
      <c r="H189"/>
      <c r="I189"/>
      <c r="J189"/>
      <c r="K189"/>
      <c r="L189"/>
      <c r="M189"/>
    </row>
    <row r="190" spans="1:13" x14ac:dyDescent="0.25">
      <c r="B190"/>
      <c r="C190"/>
      <c r="D190"/>
      <c r="E190"/>
      <c r="F190"/>
      <c r="G190"/>
      <c r="H190"/>
      <c r="I190"/>
      <c r="J190"/>
      <c r="K190"/>
      <c r="L190"/>
      <c r="M190"/>
    </row>
    <row r="191" spans="1:13" x14ac:dyDescent="0.25">
      <c r="B191"/>
      <c r="C191"/>
      <c r="D191"/>
      <c r="E191"/>
      <c r="F191"/>
      <c r="G191"/>
      <c r="H191"/>
      <c r="I191"/>
      <c r="J191"/>
      <c r="K191"/>
      <c r="L191"/>
      <c r="M191"/>
    </row>
    <row r="192" spans="1:13" x14ac:dyDescent="0.25">
      <c r="B192"/>
      <c r="C192"/>
      <c r="D192"/>
      <c r="E192"/>
      <c r="F192"/>
      <c r="G192"/>
      <c r="H192"/>
      <c r="I192"/>
      <c r="J192"/>
      <c r="K192"/>
      <c r="L192"/>
      <c r="M192"/>
    </row>
    <row r="193" spans="2:13" x14ac:dyDescent="0.25">
      <c r="B193"/>
      <c r="C193"/>
      <c r="D193"/>
      <c r="E193"/>
      <c r="F193"/>
      <c r="G193"/>
      <c r="H193"/>
      <c r="I193"/>
      <c r="J193"/>
      <c r="K193"/>
      <c r="L193"/>
      <c r="M193"/>
    </row>
    <row r="194" spans="2:13" x14ac:dyDescent="0.25">
      <c r="B194"/>
      <c r="C194"/>
      <c r="D194"/>
      <c r="E194"/>
      <c r="F194"/>
      <c r="G194"/>
      <c r="H194"/>
      <c r="I194"/>
      <c r="J194"/>
      <c r="K194"/>
      <c r="L194"/>
      <c r="M194"/>
    </row>
    <row r="195" spans="2:13" x14ac:dyDescent="0.25">
      <c r="B195"/>
      <c r="C195"/>
      <c r="D195"/>
      <c r="E195"/>
      <c r="F195"/>
      <c r="G195"/>
      <c r="H195"/>
      <c r="I195"/>
      <c r="J195"/>
      <c r="K195"/>
      <c r="L195"/>
      <c r="M195"/>
    </row>
    <row r="196" spans="2:13" x14ac:dyDescent="0.25">
      <c r="B196"/>
      <c r="C196"/>
      <c r="D196"/>
      <c r="E196"/>
      <c r="F196"/>
      <c r="G196"/>
      <c r="H196"/>
      <c r="I196"/>
      <c r="J196"/>
      <c r="K196"/>
      <c r="L196"/>
      <c r="M196"/>
    </row>
    <row r="197" spans="2:13" x14ac:dyDescent="0.25">
      <c r="B197"/>
      <c r="C197"/>
      <c r="D197"/>
      <c r="E197"/>
      <c r="F197"/>
      <c r="G197"/>
      <c r="H197"/>
      <c r="I197"/>
      <c r="J197"/>
      <c r="K197"/>
      <c r="L197"/>
      <c r="M197"/>
    </row>
    <row r="198" spans="2:13" x14ac:dyDescent="0.25">
      <c r="B198"/>
      <c r="C198"/>
      <c r="D198"/>
      <c r="E198"/>
      <c r="F198"/>
      <c r="G198"/>
      <c r="H198"/>
      <c r="I198"/>
      <c r="J198"/>
      <c r="K198"/>
      <c r="L198"/>
      <c r="M198"/>
    </row>
    <row r="199" spans="2:13" x14ac:dyDescent="0.25">
      <c r="B199"/>
      <c r="C199"/>
      <c r="D199"/>
      <c r="E199"/>
      <c r="F199"/>
      <c r="G199"/>
      <c r="H199"/>
      <c r="I199"/>
      <c r="J199"/>
      <c r="K199"/>
      <c r="L199"/>
      <c r="M199"/>
    </row>
    <row r="200" spans="2:13" x14ac:dyDescent="0.25">
      <c r="B200"/>
      <c r="C200"/>
      <c r="D200"/>
      <c r="E200"/>
      <c r="F200"/>
      <c r="G200"/>
      <c r="H200"/>
      <c r="I200"/>
      <c r="J200"/>
      <c r="K200"/>
      <c r="L200"/>
      <c r="M200"/>
    </row>
    <row r="201" spans="2:13" x14ac:dyDescent="0.25">
      <c r="B201"/>
      <c r="C201"/>
      <c r="D201"/>
      <c r="E201"/>
      <c r="F201"/>
      <c r="G201"/>
      <c r="H201"/>
      <c r="I201"/>
      <c r="J201"/>
      <c r="K201"/>
      <c r="L201"/>
      <c r="M201"/>
    </row>
    <row r="202" spans="2:13" x14ac:dyDescent="0.25">
      <c r="B202"/>
      <c r="C202"/>
      <c r="D202"/>
      <c r="E202"/>
      <c r="F202"/>
      <c r="G202"/>
      <c r="H202"/>
      <c r="I202"/>
      <c r="J202"/>
      <c r="K202"/>
      <c r="L202"/>
      <c r="M202"/>
    </row>
    <row r="203" spans="2:13" x14ac:dyDescent="0.25">
      <c r="B203"/>
      <c r="C203"/>
      <c r="D203"/>
      <c r="E203"/>
      <c r="F203"/>
      <c r="G203"/>
      <c r="H203"/>
      <c r="I203"/>
      <c r="J203"/>
      <c r="K203"/>
      <c r="L203"/>
      <c r="M203"/>
    </row>
    <row r="204" spans="2:13" x14ac:dyDescent="0.25">
      <c r="B204"/>
      <c r="C204"/>
      <c r="D204"/>
      <c r="E204"/>
      <c r="F204"/>
      <c r="G204"/>
      <c r="H204"/>
      <c r="I204"/>
      <c r="J204"/>
      <c r="K204"/>
      <c r="L204"/>
      <c r="M204"/>
    </row>
    <row r="205" spans="2:13" x14ac:dyDescent="0.25">
      <c r="B205"/>
      <c r="C205"/>
      <c r="D205"/>
      <c r="E205"/>
      <c r="F205"/>
      <c r="G205"/>
      <c r="H205"/>
      <c r="I205"/>
      <c r="J205"/>
      <c r="K205"/>
      <c r="L205"/>
      <c r="M205"/>
    </row>
    <row r="206" spans="2:13" x14ac:dyDescent="0.25">
      <c r="B206"/>
      <c r="C206"/>
      <c r="D206"/>
      <c r="E206"/>
      <c r="F206"/>
      <c r="G206"/>
      <c r="H206"/>
      <c r="I206"/>
      <c r="J206"/>
      <c r="K206"/>
      <c r="L206"/>
      <c r="M206"/>
    </row>
    <row r="207" spans="2:13" x14ac:dyDescent="0.25">
      <c r="B207"/>
      <c r="C207"/>
      <c r="D207"/>
      <c r="E207"/>
      <c r="F207"/>
      <c r="G207"/>
      <c r="H207"/>
      <c r="I207"/>
      <c r="J207"/>
      <c r="K207"/>
      <c r="L207"/>
      <c r="M207"/>
    </row>
    <row r="208" spans="2:13" x14ac:dyDescent="0.25">
      <c r="B208"/>
      <c r="C208"/>
      <c r="D208"/>
      <c r="E208"/>
      <c r="F208"/>
      <c r="G208"/>
      <c r="H208"/>
      <c r="I208"/>
      <c r="J208"/>
      <c r="K208"/>
      <c r="L208"/>
      <c r="M208"/>
    </row>
    <row r="209" spans="2:13" x14ac:dyDescent="0.25">
      <c r="B209"/>
      <c r="C209"/>
      <c r="D209"/>
      <c r="E209"/>
      <c r="F209"/>
      <c r="G209"/>
      <c r="H209"/>
      <c r="I209"/>
      <c r="J209"/>
      <c r="K209"/>
      <c r="L209"/>
      <c r="M209"/>
    </row>
    <row r="210" spans="2:13" x14ac:dyDescent="0.25">
      <c r="B210"/>
      <c r="C210"/>
      <c r="D210"/>
      <c r="E210"/>
      <c r="F210"/>
      <c r="G210"/>
      <c r="H210"/>
      <c r="I210"/>
      <c r="J210"/>
      <c r="K210"/>
      <c r="L210"/>
      <c r="M210"/>
    </row>
    <row r="211" spans="2:13" x14ac:dyDescent="0.25">
      <c r="B211"/>
      <c r="C211"/>
      <c r="D211"/>
      <c r="E211"/>
      <c r="F211"/>
      <c r="G211"/>
      <c r="H211"/>
      <c r="I211"/>
      <c r="J211"/>
      <c r="K211"/>
      <c r="L211"/>
      <c r="M211"/>
    </row>
    <row r="212" spans="2:13" x14ac:dyDescent="0.25">
      <c r="B212"/>
      <c r="C212"/>
      <c r="D212"/>
      <c r="E212"/>
      <c r="F212"/>
      <c r="G212"/>
      <c r="H212"/>
      <c r="I212"/>
      <c r="J212"/>
      <c r="K212"/>
      <c r="L212"/>
      <c r="M212"/>
    </row>
    <row r="213" spans="2:13" x14ac:dyDescent="0.25">
      <c r="B213"/>
      <c r="C213"/>
      <c r="D213"/>
      <c r="E213"/>
      <c r="F213"/>
      <c r="G213"/>
      <c r="H213"/>
      <c r="I213"/>
      <c r="J213"/>
      <c r="K213"/>
      <c r="L213"/>
      <c r="M213"/>
    </row>
    <row r="214" spans="2:13" x14ac:dyDescent="0.25">
      <c r="B214"/>
      <c r="C214"/>
      <c r="D214"/>
      <c r="E214"/>
      <c r="F214"/>
      <c r="G214"/>
      <c r="H214"/>
      <c r="I214"/>
      <c r="J214"/>
      <c r="K214"/>
      <c r="L214"/>
      <c r="M214"/>
    </row>
    <row r="215" spans="2:13" x14ac:dyDescent="0.25">
      <c r="B215"/>
      <c r="C215"/>
      <c r="D215"/>
      <c r="E215"/>
      <c r="F215"/>
      <c r="G215"/>
      <c r="H215"/>
      <c r="I215"/>
      <c r="J215"/>
      <c r="K215"/>
      <c r="L215"/>
      <c r="M215"/>
    </row>
    <row r="216" spans="2:13" x14ac:dyDescent="0.25">
      <c r="B216"/>
      <c r="C216"/>
      <c r="D216"/>
      <c r="E216"/>
      <c r="F216"/>
      <c r="G216"/>
      <c r="H216"/>
      <c r="I216"/>
      <c r="J216"/>
      <c r="K216"/>
      <c r="L216"/>
      <c r="M216"/>
    </row>
    <row r="217" spans="2:13" x14ac:dyDescent="0.25">
      <c r="B217"/>
      <c r="C217"/>
      <c r="D217"/>
      <c r="E217"/>
      <c r="F217"/>
      <c r="G217"/>
      <c r="H217"/>
      <c r="I217"/>
      <c r="J217"/>
      <c r="K217"/>
      <c r="L217"/>
      <c r="M217"/>
    </row>
    <row r="218" spans="2:13" x14ac:dyDescent="0.25">
      <c r="B218"/>
      <c r="C218"/>
      <c r="D218"/>
      <c r="E218"/>
      <c r="F218"/>
      <c r="G218"/>
      <c r="H218"/>
      <c r="I218"/>
      <c r="J218"/>
      <c r="K218"/>
      <c r="L218"/>
      <c r="M218"/>
    </row>
    <row r="219" spans="2:13" x14ac:dyDescent="0.25">
      <c r="B219"/>
      <c r="C219"/>
      <c r="D219"/>
      <c r="E219"/>
      <c r="F219"/>
      <c r="G219"/>
      <c r="H219"/>
      <c r="I219"/>
      <c r="J219"/>
      <c r="K219"/>
      <c r="L219"/>
      <c r="M219"/>
    </row>
    <row r="220" spans="2:13" x14ac:dyDescent="0.25">
      <c r="B220"/>
      <c r="C220"/>
      <c r="D220"/>
      <c r="E220"/>
      <c r="F220"/>
      <c r="G220"/>
      <c r="H220"/>
      <c r="I220"/>
      <c r="J220"/>
      <c r="K220"/>
      <c r="L220"/>
      <c r="M220"/>
    </row>
    <row r="221" spans="2:13" x14ac:dyDescent="0.25">
      <c r="B221"/>
      <c r="C221"/>
      <c r="D221"/>
      <c r="E221"/>
      <c r="F221"/>
      <c r="G221"/>
      <c r="H221"/>
      <c r="I221"/>
      <c r="J221"/>
      <c r="K221"/>
      <c r="L221"/>
      <c r="M221"/>
    </row>
    <row r="222" spans="2:13" x14ac:dyDescent="0.25">
      <c r="B222"/>
      <c r="C222"/>
      <c r="D222"/>
      <c r="E222"/>
      <c r="F222"/>
      <c r="G222"/>
      <c r="H222"/>
      <c r="I222"/>
      <c r="J222"/>
      <c r="K222"/>
      <c r="L222"/>
      <c r="M222"/>
    </row>
    <row r="223" spans="2:13" x14ac:dyDescent="0.25">
      <c r="B223"/>
      <c r="C223"/>
      <c r="D223"/>
      <c r="E223"/>
      <c r="F223"/>
      <c r="G223"/>
      <c r="H223"/>
      <c r="I223"/>
      <c r="J223"/>
      <c r="K223"/>
      <c r="L223"/>
      <c r="M223"/>
    </row>
    <row r="224" spans="2:13" x14ac:dyDescent="0.25">
      <c r="B224"/>
      <c r="C224"/>
      <c r="D224"/>
      <c r="E224"/>
      <c r="F224"/>
      <c r="G224"/>
      <c r="H224"/>
      <c r="I224"/>
      <c r="J224"/>
      <c r="K224"/>
      <c r="L224"/>
      <c r="M224"/>
    </row>
    <row r="225" spans="2:13" x14ac:dyDescent="0.25">
      <c r="B225"/>
      <c r="C225"/>
      <c r="D225"/>
      <c r="E225"/>
      <c r="F225"/>
      <c r="G225"/>
      <c r="H225"/>
      <c r="I225"/>
      <c r="J225"/>
      <c r="K225"/>
      <c r="L225"/>
      <c r="M225"/>
    </row>
    <row r="226" spans="2:13" x14ac:dyDescent="0.25">
      <c r="B226"/>
      <c r="C226"/>
      <c r="D226"/>
      <c r="E226"/>
      <c r="F226"/>
      <c r="G226"/>
      <c r="H226"/>
      <c r="I226"/>
      <c r="J226"/>
      <c r="K226"/>
      <c r="L226"/>
      <c r="M226"/>
    </row>
    <row r="227" spans="2:13" x14ac:dyDescent="0.25">
      <c r="B227"/>
      <c r="C227"/>
      <c r="D227"/>
      <c r="E227"/>
      <c r="F227"/>
      <c r="G227"/>
      <c r="H227"/>
      <c r="I227"/>
      <c r="J227"/>
      <c r="K227"/>
      <c r="L227"/>
      <c r="M227"/>
    </row>
    <row r="228" spans="2:13" x14ac:dyDescent="0.25">
      <c r="B228"/>
      <c r="C228"/>
      <c r="D228"/>
      <c r="E228"/>
      <c r="F228"/>
      <c r="G228"/>
      <c r="H228"/>
      <c r="I228"/>
      <c r="J228"/>
      <c r="K228"/>
      <c r="L228"/>
      <c r="M228"/>
    </row>
    <row r="229" spans="2:13" x14ac:dyDescent="0.25">
      <c r="B229"/>
      <c r="C229"/>
      <c r="D229"/>
      <c r="E229"/>
      <c r="F229"/>
      <c r="G229"/>
      <c r="H229"/>
      <c r="I229"/>
      <c r="J229"/>
      <c r="K229"/>
      <c r="L229"/>
      <c r="M229"/>
    </row>
    <row r="230" spans="2:13" x14ac:dyDescent="0.25">
      <c r="B230"/>
      <c r="C230"/>
      <c r="D230"/>
      <c r="E230"/>
      <c r="F230"/>
      <c r="G230"/>
      <c r="H230"/>
      <c r="I230"/>
      <c r="J230"/>
      <c r="K230"/>
      <c r="L230"/>
      <c r="M230"/>
    </row>
    <row r="231" spans="2:13" x14ac:dyDescent="0.25">
      <c r="B231"/>
      <c r="C231"/>
      <c r="D231"/>
      <c r="E231"/>
      <c r="F231"/>
      <c r="G231"/>
      <c r="H231"/>
      <c r="I231"/>
      <c r="J231"/>
      <c r="K231"/>
      <c r="L231"/>
      <c r="M231"/>
    </row>
    <row r="232" spans="2:13" x14ac:dyDescent="0.25">
      <c r="B232"/>
      <c r="C232"/>
      <c r="D232"/>
      <c r="E232"/>
      <c r="F232"/>
      <c r="G232"/>
      <c r="H232"/>
      <c r="I232"/>
      <c r="J232"/>
      <c r="K232"/>
      <c r="L232"/>
      <c r="M232"/>
    </row>
    <row r="233" spans="2:13" x14ac:dyDescent="0.25">
      <c r="B233"/>
      <c r="C233"/>
      <c r="D233"/>
      <c r="E233"/>
      <c r="F233"/>
      <c r="G233"/>
      <c r="H233"/>
      <c r="I233"/>
      <c r="J233"/>
      <c r="K233"/>
      <c r="L233"/>
      <c r="M233"/>
    </row>
    <row r="234" spans="2:13" x14ac:dyDescent="0.25">
      <c r="B234"/>
      <c r="C234"/>
      <c r="D234"/>
      <c r="E234"/>
      <c r="F234"/>
      <c r="G234"/>
      <c r="H234"/>
      <c r="I234"/>
      <c r="J234"/>
      <c r="K234"/>
      <c r="L234"/>
      <c r="M234"/>
    </row>
    <row r="235" spans="2:13" x14ac:dyDescent="0.25">
      <c r="B235"/>
      <c r="C235"/>
      <c r="D235"/>
      <c r="E235"/>
      <c r="F235"/>
      <c r="G235"/>
      <c r="H235"/>
      <c r="I235"/>
      <c r="J235"/>
      <c r="K235"/>
      <c r="L235"/>
      <c r="M235"/>
    </row>
    <row r="236" spans="2:13" x14ac:dyDescent="0.25">
      <c r="B236"/>
      <c r="C236"/>
      <c r="D236"/>
      <c r="E236"/>
      <c r="F236"/>
      <c r="G236"/>
      <c r="H236"/>
      <c r="I236"/>
      <c r="J236"/>
      <c r="K236"/>
      <c r="L236"/>
      <c r="M236"/>
    </row>
    <row r="237" spans="2:13" x14ac:dyDescent="0.25">
      <c r="B237"/>
      <c r="C237"/>
      <c r="D237"/>
      <c r="E237"/>
      <c r="F237"/>
      <c r="G237"/>
      <c r="H237"/>
      <c r="I237"/>
      <c r="J237"/>
      <c r="K237"/>
      <c r="L237"/>
      <c r="M237"/>
    </row>
    <row r="238" spans="2:13" x14ac:dyDescent="0.25">
      <c r="B238"/>
      <c r="C238"/>
      <c r="D238"/>
      <c r="E238"/>
      <c r="F238"/>
      <c r="G238"/>
      <c r="H238"/>
      <c r="I238"/>
      <c r="J238"/>
      <c r="K238"/>
      <c r="L238"/>
      <c r="M238"/>
    </row>
    <row r="239" spans="2:13" x14ac:dyDescent="0.25">
      <c r="B239"/>
      <c r="C239"/>
      <c r="D239"/>
      <c r="E239"/>
      <c r="F239"/>
      <c r="G239"/>
      <c r="H239"/>
      <c r="I239"/>
      <c r="J239"/>
      <c r="K239"/>
      <c r="L239"/>
      <c r="M239"/>
    </row>
    <row r="240" spans="2:13" x14ac:dyDescent="0.25">
      <c r="B240"/>
      <c r="C240"/>
      <c r="D240"/>
      <c r="E240"/>
      <c r="F240"/>
      <c r="G240"/>
      <c r="H240"/>
      <c r="I240"/>
      <c r="J240"/>
      <c r="K240"/>
      <c r="L240"/>
      <c r="M240"/>
    </row>
    <row r="241" spans="2:13" x14ac:dyDescent="0.25">
      <c r="B241"/>
      <c r="C241"/>
      <c r="D241"/>
      <c r="E241"/>
      <c r="F241"/>
      <c r="G241"/>
      <c r="H241"/>
      <c r="I241"/>
      <c r="J241"/>
      <c r="K241"/>
      <c r="L241"/>
      <c r="M241"/>
    </row>
    <row r="242" spans="2:13" x14ac:dyDescent="0.25">
      <c r="B242"/>
      <c r="C242"/>
      <c r="D242"/>
      <c r="E242"/>
      <c r="F242"/>
      <c r="G242"/>
      <c r="H242"/>
      <c r="I242"/>
      <c r="J242"/>
      <c r="K242"/>
      <c r="L242"/>
      <c r="M242"/>
    </row>
    <row r="243" spans="2:13" x14ac:dyDescent="0.25">
      <c r="B243"/>
      <c r="C243"/>
      <c r="D243"/>
      <c r="E243"/>
      <c r="F243"/>
      <c r="G243"/>
      <c r="H243"/>
      <c r="I243"/>
      <c r="J243"/>
      <c r="K243"/>
      <c r="L243"/>
      <c r="M243"/>
    </row>
    <row r="244" spans="2:13" x14ac:dyDescent="0.25">
      <c r="B244"/>
      <c r="C244"/>
      <c r="D244"/>
      <c r="E244"/>
      <c r="F244"/>
      <c r="G244"/>
      <c r="H244"/>
      <c r="I244"/>
      <c r="J244"/>
      <c r="K244"/>
      <c r="L244"/>
      <c r="M244"/>
    </row>
    <row r="245" spans="2:13" x14ac:dyDescent="0.25">
      <c r="B245"/>
      <c r="C245"/>
      <c r="D245"/>
      <c r="E245"/>
      <c r="F245"/>
      <c r="G245"/>
      <c r="H245"/>
      <c r="I245"/>
      <c r="J245"/>
      <c r="K245"/>
      <c r="L245"/>
      <c r="M245"/>
    </row>
    <row r="246" spans="2:13" x14ac:dyDescent="0.25">
      <c r="B246"/>
      <c r="C246"/>
      <c r="D246"/>
      <c r="E246"/>
      <c r="F246"/>
      <c r="G246"/>
      <c r="H246"/>
      <c r="I246"/>
      <c r="J246"/>
      <c r="K246"/>
      <c r="L246"/>
      <c r="M246"/>
    </row>
    <row r="247" spans="2:13" x14ac:dyDescent="0.25">
      <c r="B247"/>
      <c r="C247"/>
      <c r="D247"/>
      <c r="E247"/>
      <c r="F247"/>
      <c r="G247"/>
      <c r="H247"/>
      <c r="I247"/>
      <c r="J247"/>
      <c r="K247"/>
      <c r="L247"/>
      <c r="M247"/>
    </row>
    <row r="248" spans="2:13" x14ac:dyDescent="0.25">
      <c r="B248"/>
      <c r="C248"/>
      <c r="D248"/>
      <c r="E248"/>
      <c r="F248"/>
      <c r="G248"/>
      <c r="H248"/>
      <c r="I248"/>
      <c r="J248"/>
      <c r="K248"/>
      <c r="L248"/>
      <c r="M248"/>
    </row>
    <row r="249" spans="2:13" x14ac:dyDescent="0.25">
      <c r="B249"/>
      <c r="C249"/>
      <c r="D249"/>
      <c r="E249"/>
      <c r="F249"/>
      <c r="G249"/>
      <c r="H249"/>
      <c r="I249"/>
      <c r="J249"/>
      <c r="K249"/>
      <c r="L249"/>
      <c r="M249"/>
    </row>
    <row r="250" spans="2:13" x14ac:dyDescent="0.25">
      <c r="B250"/>
      <c r="C250"/>
      <c r="D250"/>
      <c r="E250"/>
      <c r="F250"/>
      <c r="G250"/>
      <c r="H250"/>
      <c r="I250"/>
      <c r="J250"/>
      <c r="K250"/>
      <c r="L250"/>
      <c r="M250"/>
    </row>
    <row r="251" spans="2:13" x14ac:dyDescent="0.25">
      <c r="B251"/>
      <c r="C251"/>
      <c r="D251"/>
      <c r="E251"/>
      <c r="F251"/>
      <c r="G251"/>
      <c r="H251"/>
      <c r="I251"/>
      <c r="J251"/>
      <c r="K251"/>
      <c r="L251"/>
      <c r="M251"/>
    </row>
    <row r="252" spans="2:13" x14ac:dyDescent="0.25">
      <c r="B252"/>
      <c r="C252"/>
      <c r="D252"/>
      <c r="E252"/>
      <c r="F252"/>
      <c r="G252"/>
      <c r="H252"/>
      <c r="I252"/>
      <c r="J252"/>
      <c r="K252"/>
      <c r="L252"/>
      <c r="M252"/>
    </row>
    <row r="253" spans="2:13" x14ac:dyDescent="0.25">
      <c r="B253"/>
      <c r="C253"/>
      <c r="D253"/>
      <c r="E253"/>
      <c r="F253"/>
      <c r="G253"/>
      <c r="H253"/>
      <c r="I253"/>
      <c r="J253"/>
      <c r="K253"/>
      <c r="L253"/>
      <c r="M253"/>
    </row>
    <row r="254" spans="2:13" x14ac:dyDescent="0.25">
      <c r="B254"/>
      <c r="C254"/>
      <c r="D254"/>
      <c r="E254"/>
      <c r="F254"/>
      <c r="G254"/>
      <c r="H254"/>
      <c r="I254"/>
      <c r="J254"/>
      <c r="K254"/>
      <c r="L254"/>
      <c r="M254"/>
    </row>
    <row r="255" spans="2:13" x14ac:dyDescent="0.25">
      <c r="B255"/>
      <c r="C255"/>
      <c r="D255"/>
      <c r="E255"/>
      <c r="F255"/>
      <c r="G255"/>
      <c r="H255"/>
      <c r="I255"/>
      <c r="J255"/>
      <c r="K255"/>
      <c r="L255"/>
      <c r="M255"/>
    </row>
    <row r="256" spans="2:13" x14ac:dyDescent="0.25">
      <c r="B256"/>
      <c r="C256"/>
      <c r="D256"/>
      <c r="E256"/>
      <c r="F256"/>
      <c r="G256"/>
      <c r="H256"/>
      <c r="I256"/>
      <c r="J256"/>
      <c r="K256"/>
      <c r="L256"/>
      <c r="M256"/>
    </row>
    <row r="257" spans="2:13" x14ac:dyDescent="0.25">
      <c r="B257"/>
      <c r="C257"/>
      <c r="D257"/>
      <c r="E257"/>
      <c r="F257"/>
      <c r="G257"/>
      <c r="H257"/>
      <c r="I257"/>
      <c r="J257"/>
      <c r="K257"/>
      <c r="L257"/>
      <c r="M257"/>
    </row>
    <row r="258" spans="2:13" x14ac:dyDescent="0.25">
      <c r="B258"/>
      <c r="C258"/>
      <c r="D258"/>
      <c r="E258"/>
      <c r="F258"/>
      <c r="G258"/>
      <c r="H258"/>
      <c r="I258"/>
      <c r="J258"/>
      <c r="K258"/>
      <c r="L258"/>
      <c r="M258"/>
    </row>
    <row r="259" spans="2:13" x14ac:dyDescent="0.25">
      <c r="B259"/>
      <c r="C259"/>
      <c r="D259"/>
      <c r="E259"/>
      <c r="F259"/>
      <c r="G259"/>
      <c r="H259"/>
      <c r="I259"/>
      <c r="J259"/>
      <c r="K259"/>
      <c r="L259"/>
      <c r="M259"/>
    </row>
    <row r="260" spans="2:13" x14ac:dyDescent="0.25">
      <c r="B260"/>
      <c r="C260"/>
      <c r="D260"/>
      <c r="E260"/>
      <c r="F260"/>
      <c r="G260"/>
      <c r="H260"/>
      <c r="I260"/>
      <c r="J260"/>
      <c r="K260"/>
      <c r="L260"/>
      <c r="M260"/>
    </row>
    <row r="261" spans="2:13" x14ac:dyDescent="0.25">
      <c r="B261"/>
      <c r="C261"/>
      <c r="D261"/>
      <c r="E261"/>
      <c r="F261"/>
      <c r="G261"/>
      <c r="H261"/>
      <c r="I261"/>
      <c r="J261"/>
      <c r="K261"/>
      <c r="L261"/>
      <c r="M261"/>
    </row>
    <row r="262" spans="2:13" x14ac:dyDescent="0.25">
      <c r="B262"/>
      <c r="C262"/>
      <c r="D262"/>
      <c r="E262"/>
      <c r="F262"/>
      <c r="G262"/>
      <c r="H262"/>
      <c r="I262"/>
      <c r="J262"/>
      <c r="K262"/>
      <c r="L262"/>
      <c r="M262"/>
    </row>
    <row r="263" spans="2:13" x14ac:dyDescent="0.25">
      <c r="B263"/>
      <c r="C263"/>
      <c r="D263"/>
      <c r="E263"/>
      <c r="F263"/>
      <c r="G263"/>
      <c r="H263"/>
      <c r="I263"/>
      <c r="J263"/>
      <c r="K263"/>
      <c r="L263"/>
      <c r="M263"/>
    </row>
    <row r="264" spans="2:13" x14ac:dyDescent="0.25">
      <c r="B264"/>
      <c r="C264"/>
      <c r="D264"/>
      <c r="E264"/>
      <c r="F264"/>
      <c r="G264"/>
      <c r="H264"/>
      <c r="I264"/>
      <c r="J264"/>
      <c r="K264"/>
      <c r="L264"/>
      <c r="M264"/>
    </row>
    <row r="265" spans="2:13" x14ac:dyDescent="0.25">
      <c r="B265"/>
      <c r="C265"/>
      <c r="D265"/>
      <c r="E265"/>
      <c r="F265"/>
      <c r="G265"/>
      <c r="H265"/>
      <c r="I265"/>
      <c r="J265"/>
      <c r="K265"/>
      <c r="L265"/>
      <c r="M265"/>
    </row>
    <row r="266" spans="2:13" x14ac:dyDescent="0.25">
      <c r="B266"/>
      <c r="C266"/>
      <c r="D266"/>
      <c r="E266"/>
      <c r="F266"/>
      <c r="G266"/>
      <c r="H266"/>
      <c r="I266"/>
      <c r="J266"/>
      <c r="K266"/>
      <c r="L266"/>
      <c r="M266"/>
    </row>
    <row r="267" spans="2:13" x14ac:dyDescent="0.25">
      <c r="B267"/>
      <c r="C267"/>
      <c r="D267"/>
      <c r="E267"/>
      <c r="F267"/>
      <c r="G267"/>
      <c r="H267"/>
      <c r="I267"/>
      <c r="J267"/>
      <c r="K267"/>
      <c r="L267"/>
      <c r="M267"/>
    </row>
    <row r="268" spans="2:13" x14ac:dyDescent="0.25">
      <c r="B268"/>
      <c r="C268"/>
      <c r="D268"/>
      <c r="E268"/>
      <c r="F268"/>
      <c r="G268"/>
      <c r="H268"/>
      <c r="I268"/>
      <c r="J268"/>
      <c r="K268"/>
      <c r="L268"/>
      <c r="M268"/>
    </row>
    <row r="269" spans="2:13" x14ac:dyDescent="0.25">
      <c r="B269"/>
      <c r="C269"/>
      <c r="D269"/>
      <c r="E269"/>
      <c r="F269"/>
      <c r="G269"/>
      <c r="H269"/>
      <c r="I269"/>
      <c r="J269"/>
      <c r="K269"/>
      <c r="L269"/>
      <c r="M269"/>
    </row>
    <row r="270" spans="2:13" x14ac:dyDescent="0.25">
      <c r="B270"/>
      <c r="C270"/>
      <c r="D270"/>
      <c r="E270"/>
      <c r="F270"/>
      <c r="G270"/>
      <c r="H270"/>
      <c r="I270"/>
      <c r="J270"/>
      <c r="K270"/>
      <c r="L270"/>
      <c r="M270"/>
    </row>
    <row r="271" spans="2:13" x14ac:dyDescent="0.25">
      <c r="B271"/>
      <c r="C271"/>
      <c r="D271"/>
      <c r="E271"/>
      <c r="F271"/>
      <c r="G271"/>
      <c r="H271"/>
      <c r="I271"/>
      <c r="J271"/>
      <c r="K271"/>
      <c r="L271"/>
      <c r="M271"/>
    </row>
    <row r="272" spans="2:13" x14ac:dyDescent="0.25">
      <c r="B272"/>
      <c r="C272"/>
      <c r="D272"/>
      <c r="E272"/>
      <c r="F272"/>
      <c r="G272"/>
      <c r="H272"/>
      <c r="I272"/>
      <c r="J272"/>
      <c r="K272"/>
      <c r="L272"/>
      <c r="M272"/>
    </row>
    <row r="273" spans="2:13" x14ac:dyDescent="0.25">
      <c r="B273"/>
      <c r="C273"/>
      <c r="D273"/>
      <c r="E273"/>
      <c r="F273"/>
      <c r="G273"/>
      <c r="H273"/>
      <c r="I273"/>
      <c r="J273"/>
      <c r="K273"/>
      <c r="L273"/>
      <c r="M273"/>
    </row>
    <row r="274" spans="2:13" x14ac:dyDescent="0.25">
      <c r="B274"/>
      <c r="C274"/>
      <c r="D274"/>
      <c r="E274"/>
      <c r="F274"/>
      <c r="G274"/>
      <c r="H274"/>
      <c r="I274"/>
      <c r="J274"/>
      <c r="K274"/>
      <c r="L274"/>
      <c r="M274"/>
    </row>
    <row r="275" spans="2:13" x14ac:dyDescent="0.25">
      <c r="B275"/>
      <c r="C275"/>
      <c r="D275"/>
      <c r="E275"/>
      <c r="F275"/>
      <c r="G275"/>
      <c r="H275"/>
      <c r="I275"/>
      <c r="J275"/>
      <c r="K275"/>
      <c r="L275"/>
      <c r="M275"/>
    </row>
    <row r="276" spans="2:13" x14ac:dyDescent="0.25">
      <c r="B276"/>
      <c r="C276"/>
      <c r="D276"/>
      <c r="E276"/>
      <c r="F276"/>
      <c r="G276"/>
      <c r="H276"/>
      <c r="I276"/>
      <c r="J276"/>
      <c r="K276"/>
      <c r="L276"/>
      <c r="M276"/>
    </row>
    <row r="277" spans="2:13" x14ac:dyDescent="0.25">
      <c r="B277"/>
      <c r="C277"/>
      <c r="D277"/>
      <c r="E277"/>
      <c r="F277"/>
      <c r="G277"/>
      <c r="H277"/>
      <c r="I277"/>
      <c r="J277"/>
      <c r="K277"/>
      <c r="L277"/>
      <c r="M277"/>
    </row>
    <row r="278" spans="2:13" x14ac:dyDescent="0.25">
      <c r="B278"/>
      <c r="C278"/>
      <c r="D278"/>
      <c r="E278"/>
      <c r="F278"/>
      <c r="G278"/>
      <c r="H278"/>
      <c r="I278"/>
      <c r="J278"/>
      <c r="K278"/>
      <c r="L278"/>
      <c r="M278"/>
    </row>
    <row r="279" spans="2:13" x14ac:dyDescent="0.25">
      <c r="B279"/>
      <c r="C279"/>
      <c r="D279"/>
      <c r="E279"/>
      <c r="F279"/>
      <c r="G279"/>
      <c r="H279"/>
      <c r="I279"/>
      <c r="J279"/>
      <c r="K279"/>
      <c r="L279"/>
      <c r="M279"/>
    </row>
    <row r="280" spans="2:13" x14ac:dyDescent="0.25">
      <c r="B280"/>
      <c r="C280"/>
      <c r="D280"/>
      <c r="E280"/>
      <c r="F280"/>
      <c r="G280"/>
      <c r="H280"/>
      <c r="I280"/>
      <c r="J280"/>
      <c r="K280"/>
      <c r="L280"/>
      <c r="M280"/>
    </row>
    <row r="281" spans="2:13" x14ac:dyDescent="0.25">
      <c r="B281"/>
      <c r="C281"/>
      <c r="D281"/>
      <c r="E281"/>
      <c r="F281"/>
      <c r="G281"/>
      <c r="H281"/>
      <c r="I281"/>
      <c r="J281"/>
      <c r="K281"/>
      <c r="L281"/>
      <c r="M281"/>
    </row>
    <row r="282" spans="2:13" x14ac:dyDescent="0.25">
      <c r="B282"/>
      <c r="C282"/>
      <c r="D282"/>
      <c r="E282"/>
      <c r="F282"/>
      <c r="G282"/>
      <c r="H282"/>
      <c r="I282"/>
      <c r="J282"/>
      <c r="K282"/>
      <c r="L282"/>
      <c r="M282"/>
    </row>
    <row r="283" spans="2:13" x14ac:dyDescent="0.25">
      <c r="B283"/>
      <c r="C283"/>
      <c r="D283"/>
      <c r="E283"/>
      <c r="F283"/>
      <c r="G283"/>
      <c r="H283"/>
      <c r="I283"/>
      <c r="J283"/>
      <c r="K283"/>
      <c r="L283"/>
      <c r="M283"/>
    </row>
    <row r="284" spans="2:13" x14ac:dyDescent="0.25">
      <c r="B284"/>
      <c r="C284"/>
      <c r="D284"/>
      <c r="E284"/>
      <c r="F284"/>
      <c r="G284"/>
      <c r="H284"/>
      <c r="I284"/>
      <c r="J284"/>
      <c r="K284"/>
      <c r="L284"/>
      <c r="M284"/>
    </row>
    <row r="285" spans="2:13" x14ac:dyDescent="0.25">
      <c r="B285"/>
      <c r="C285"/>
      <c r="D285"/>
      <c r="E285"/>
      <c r="F285"/>
      <c r="G285"/>
      <c r="H285"/>
      <c r="I285"/>
      <c r="J285"/>
      <c r="K285"/>
      <c r="L285"/>
      <c r="M285"/>
    </row>
    <row r="286" spans="2:13" x14ac:dyDescent="0.25">
      <c r="B286"/>
      <c r="C286"/>
      <c r="D286"/>
      <c r="E286"/>
      <c r="F286"/>
      <c r="G286"/>
      <c r="H286"/>
      <c r="I286"/>
      <c r="J286"/>
      <c r="K286"/>
      <c r="L286"/>
      <c r="M286"/>
    </row>
    <row r="287" spans="2:13" x14ac:dyDescent="0.25">
      <c r="B287"/>
      <c r="C287"/>
      <c r="D287"/>
      <c r="E287"/>
      <c r="F287"/>
      <c r="G287"/>
      <c r="H287"/>
      <c r="I287"/>
      <c r="J287"/>
      <c r="K287"/>
      <c r="L287"/>
      <c r="M287"/>
    </row>
    <row r="288" spans="2:13" x14ac:dyDescent="0.25">
      <c r="B288"/>
      <c r="C288"/>
      <c r="D288"/>
      <c r="E288"/>
      <c r="F288"/>
      <c r="G288"/>
      <c r="H288"/>
      <c r="I288"/>
      <c r="J288"/>
      <c r="K288"/>
      <c r="L288"/>
      <c r="M288"/>
    </row>
    <row r="289" spans="2:13" x14ac:dyDescent="0.25">
      <c r="B289"/>
      <c r="C289"/>
      <c r="D289"/>
      <c r="E289"/>
      <c r="F289"/>
      <c r="G289"/>
      <c r="H289"/>
      <c r="I289"/>
      <c r="J289"/>
      <c r="K289"/>
      <c r="L289"/>
      <c r="M289"/>
    </row>
    <row r="290" spans="2:13" x14ac:dyDescent="0.25">
      <c r="B290"/>
      <c r="C290"/>
      <c r="D290"/>
      <c r="E290"/>
      <c r="F290"/>
      <c r="G290"/>
      <c r="H290"/>
      <c r="I290"/>
      <c r="J290"/>
      <c r="K290"/>
      <c r="L290"/>
      <c r="M290"/>
    </row>
    <row r="291" spans="2:13" x14ac:dyDescent="0.25">
      <c r="B291"/>
      <c r="C291"/>
      <c r="D291"/>
      <c r="E291"/>
      <c r="F291"/>
      <c r="G291"/>
      <c r="H291"/>
      <c r="I291"/>
      <c r="J291"/>
      <c r="K291"/>
      <c r="L291"/>
      <c r="M291"/>
    </row>
    <row r="292" spans="2:13" x14ac:dyDescent="0.25">
      <c r="B292" s="13"/>
    </row>
    <row r="293" spans="2:13" x14ac:dyDescent="0.25">
      <c r="B293" s="13"/>
    </row>
    <row r="294" spans="2:13" x14ac:dyDescent="0.25">
      <c r="B294" s="13"/>
    </row>
    <row r="295" spans="2:13" x14ac:dyDescent="0.25">
      <c r="B295" s="13"/>
    </row>
    <row r="296" spans="2:13" x14ac:dyDescent="0.25">
      <c r="B296" s="13"/>
    </row>
    <row r="297" spans="2:13" x14ac:dyDescent="0.25">
      <c r="B297" s="13"/>
    </row>
    <row r="298" spans="2:13" x14ac:dyDescent="0.25">
      <c r="B298" s="13"/>
    </row>
    <row r="299" spans="2:13" x14ac:dyDescent="0.25">
      <c r="B299" s="13"/>
    </row>
    <row r="300" spans="2:13" x14ac:dyDescent="0.25">
      <c r="B300" s="13"/>
    </row>
    <row r="301" spans="2:13" x14ac:dyDescent="0.25">
      <c r="B301" s="13"/>
    </row>
    <row r="302" spans="2:13" x14ac:dyDescent="0.25">
      <c r="B302" s="13"/>
    </row>
    <row r="303" spans="2:13" x14ac:dyDescent="0.25">
      <c r="B303" s="13"/>
    </row>
    <row r="304" spans="2:13" x14ac:dyDescent="0.25">
      <c r="B304" s="13"/>
    </row>
    <row r="305" spans="2:2" x14ac:dyDescent="0.25">
      <c r="B305" s="13"/>
    </row>
    <row r="306" spans="2:2" x14ac:dyDescent="0.25">
      <c r="B306" s="13"/>
    </row>
    <row r="307" spans="2:2" x14ac:dyDescent="0.25">
      <c r="B307" s="13"/>
    </row>
    <row r="308" spans="2:2" x14ac:dyDescent="0.25">
      <c r="B308" s="13"/>
    </row>
    <row r="309" spans="2:2" x14ac:dyDescent="0.25">
      <c r="B309" s="13"/>
    </row>
    <row r="310" spans="2:2" x14ac:dyDescent="0.25">
      <c r="B310" s="13"/>
    </row>
    <row r="311" spans="2:2" x14ac:dyDescent="0.25">
      <c r="B311" s="13"/>
    </row>
    <row r="312" spans="2:2" x14ac:dyDescent="0.25">
      <c r="B312" s="13"/>
    </row>
    <row r="313" spans="2:2" x14ac:dyDescent="0.25">
      <c r="B313" s="13"/>
    </row>
    <row r="314" spans="2:2" x14ac:dyDescent="0.25">
      <c r="B314" s="13"/>
    </row>
    <row r="315" spans="2:2" x14ac:dyDescent="0.25">
      <c r="B315" s="13"/>
    </row>
    <row r="316" spans="2:2" x14ac:dyDescent="0.25">
      <c r="B316" s="13"/>
    </row>
    <row r="317" spans="2:2" x14ac:dyDescent="0.25">
      <c r="B317" s="13"/>
    </row>
    <row r="318" spans="2:2" x14ac:dyDescent="0.25">
      <c r="B318" s="13"/>
    </row>
    <row r="319" spans="2:2" x14ac:dyDescent="0.25">
      <c r="B319" s="13"/>
    </row>
    <row r="320" spans="2:2" x14ac:dyDescent="0.25">
      <c r="B320" s="13"/>
    </row>
    <row r="321" spans="2:2" x14ac:dyDescent="0.25">
      <c r="B321" s="13"/>
    </row>
    <row r="322" spans="2:2" x14ac:dyDescent="0.25">
      <c r="B322" s="13"/>
    </row>
    <row r="323" spans="2:2" x14ac:dyDescent="0.25">
      <c r="B323" s="13"/>
    </row>
    <row r="324" spans="2:2" x14ac:dyDescent="0.25">
      <c r="B324" s="13"/>
    </row>
    <row r="325" spans="2:2" x14ac:dyDescent="0.25">
      <c r="B325" s="13"/>
    </row>
    <row r="326" spans="2:2" x14ac:dyDescent="0.25">
      <c r="B326" s="13"/>
    </row>
    <row r="327" spans="2:2" x14ac:dyDescent="0.25">
      <c r="B327" s="13"/>
    </row>
    <row r="328" spans="2:2" x14ac:dyDescent="0.25">
      <c r="B328" s="13"/>
    </row>
    <row r="329" spans="2:2" x14ac:dyDescent="0.25">
      <c r="B329" s="13"/>
    </row>
    <row r="330" spans="2:2" x14ac:dyDescent="0.25">
      <c r="B330" s="13"/>
    </row>
    <row r="331" spans="2:2" x14ac:dyDescent="0.25">
      <c r="B331" s="13"/>
    </row>
    <row r="332" spans="2:2" x14ac:dyDescent="0.25">
      <c r="B332" s="13"/>
    </row>
    <row r="333" spans="2:2" x14ac:dyDescent="0.25">
      <c r="B333" s="13"/>
    </row>
    <row r="334" spans="2:2" x14ac:dyDescent="0.25">
      <c r="B334" s="13"/>
    </row>
    <row r="335" spans="2:2" x14ac:dyDescent="0.25">
      <c r="B335" s="13"/>
    </row>
    <row r="336" spans="2:2" x14ac:dyDescent="0.25">
      <c r="B336" s="13"/>
    </row>
    <row r="337" spans="2:2" x14ac:dyDescent="0.25">
      <c r="B337" s="13"/>
    </row>
    <row r="338" spans="2:2" x14ac:dyDescent="0.25">
      <c r="B338" s="13"/>
    </row>
    <row r="339" spans="2:2" x14ac:dyDescent="0.25">
      <c r="B339" s="13"/>
    </row>
    <row r="340" spans="2:2" x14ac:dyDescent="0.25">
      <c r="B340" s="13"/>
    </row>
    <row r="341" spans="2:2" x14ac:dyDescent="0.25">
      <c r="B341" s="13"/>
    </row>
    <row r="342" spans="2:2" x14ac:dyDescent="0.25">
      <c r="B342" s="13"/>
    </row>
    <row r="343" spans="2:2" x14ac:dyDescent="0.25">
      <c r="B343" s="13"/>
    </row>
    <row r="344" spans="2:2" x14ac:dyDescent="0.25">
      <c r="B344" s="13"/>
    </row>
    <row r="345" spans="2:2" x14ac:dyDescent="0.25">
      <c r="B345" s="13"/>
    </row>
    <row r="346" spans="2:2" x14ac:dyDescent="0.25">
      <c r="B346" s="13"/>
    </row>
    <row r="347" spans="2:2" x14ac:dyDescent="0.25">
      <c r="B347" s="13"/>
    </row>
    <row r="348" spans="2:2" x14ac:dyDescent="0.25">
      <c r="B348" s="13"/>
    </row>
    <row r="349" spans="2:2" x14ac:dyDescent="0.25">
      <c r="B349" s="13"/>
    </row>
    <row r="350" spans="2:2" x14ac:dyDescent="0.25">
      <c r="B350" s="13"/>
    </row>
    <row r="351" spans="2:2" x14ac:dyDescent="0.25">
      <c r="B351" s="13"/>
    </row>
    <row r="352" spans="2:2" x14ac:dyDescent="0.25">
      <c r="B352" s="13"/>
    </row>
    <row r="353" spans="2:2" x14ac:dyDescent="0.25">
      <c r="B353" s="13"/>
    </row>
    <row r="354" spans="2:2" x14ac:dyDescent="0.25">
      <c r="B354" s="13"/>
    </row>
    <row r="355" spans="2:2" x14ac:dyDescent="0.25">
      <c r="B355" s="13"/>
    </row>
    <row r="356" spans="2:2" x14ac:dyDescent="0.25">
      <c r="B356" s="13"/>
    </row>
    <row r="357" spans="2:2" x14ac:dyDescent="0.25">
      <c r="B357" s="13"/>
    </row>
    <row r="358" spans="2:2" x14ac:dyDescent="0.25">
      <c r="B358" s="13"/>
    </row>
    <row r="359" spans="2:2" x14ac:dyDescent="0.25">
      <c r="B359" s="13"/>
    </row>
    <row r="360" spans="2:2" x14ac:dyDescent="0.25">
      <c r="B360" s="13"/>
    </row>
    <row r="361" spans="2:2" x14ac:dyDescent="0.25">
      <c r="B361" s="13"/>
    </row>
    <row r="362" spans="2:2" x14ac:dyDescent="0.25">
      <c r="B362" s="13"/>
    </row>
    <row r="363" spans="2:2" x14ac:dyDescent="0.25">
      <c r="B363" s="13"/>
    </row>
    <row r="364" spans="2:2" x14ac:dyDescent="0.25">
      <c r="B364" s="13"/>
    </row>
    <row r="365" spans="2:2" x14ac:dyDescent="0.25">
      <c r="B365" s="13"/>
    </row>
    <row r="366" spans="2:2" x14ac:dyDescent="0.25">
      <c r="B366" s="13"/>
    </row>
    <row r="367" spans="2:2" x14ac:dyDescent="0.25">
      <c r="B367" s="13"/>
    </row>
    <row r="368" spans="2:2" x14ac:dyDescent="0.25">
      <c r="B368" s="13"/>
    </row>
    <row r="369" spans="2:2" x14ac:dyDescent="0.25">
      <c r="B369" s="13"/>
    </row>
    <row r="370" spans="2:2" x14ac:dyDescent="0.25">
      <c r="B370" s="13"/>
    </row>
    <row r="371" spans="2:2" x14ac:dyDescent="0.25">
      <c r="B371" s="13"/>
    </row>
    <row r="372" spans="2:2" x14ac:dyDescent="0.25">
      <c r="B372" s="13"/>
    </row>
    <row r="373" spans="2:2" x14ac:dyDescent="0.25">
      <c r="B373" s="13"/>
    </row>
    <row r="374" spans="2:2" x14ac:dyDescent="0.25">
      <c r="B374" s="13"/>
    </row>
    <row r="375" spans="2:2" x14ac:dyDescent="0.25">
      <c r="B375" s="13"/>
    </row>
    <row r="376" spans="2:2" x14ac:dyDescent="0.25">
      <c r="B376" s="13"/>
    </row>
    <row r="377" spans="2:2" x14ac:dyDescent="0.25">
      <c r="B377" s="13"/>
    </row>
    <row r="378" spans="2:2" x14ac:dyDescent="0.25">
      <c r="B378" s="13"/>
    </row>
    <row r="379" spans="2:2" x14ac:dyDescent="0.25">
      <c r="B379" s="13"/>
    </row>
    <row r="380" spans="2:2" x14ac:dyDescent="0.25">
      <c r="B380" s="13"/>
    </row>
    <row r="381" spans="2:2" x14ac:dyDescent="0.25">
      <c r="B381" s="13"/>
    </row>
    <row r="382" spans="2:2" x14ac:dyDescent="0.25">
      <c r="B382" s="13"/>
    </row>
    <row r="383" spans="2:2" x14ac:dyDescent="0.25">
      <c r="B383" s="13"/>
    </row>
    <row r="384" spans="2:2" x14ac:dyDescent="0.25">
      <c r="B384" s="13"/>
    </row>
    <row r="385" spans="2:2" x14ac:dyDescent="0.25">
      <c r="B385" s="13"/>
    </row>
    <row r="386" spans="2:2" x14ac:dyDescent="0.25">
      <c r="B386" s="13"/>
    </row>
    <row r="387" spans="2:2" x14ac:dyDescent="0.25">
      <c r="B387" s="13"/>
    </row>
    <row r="388" spans="2:2" x14ac:dyDescent="0.25">
      <c r="B388" s="13"/>
    </row>
    <row r="389" spans="2:2" x14ac:dyDescent="0.25">
      <c r="B389" s="13"/>
    </row>
    <row r="390" spans="2:2" x14ac:dyDescent="0.25">
      <c r="B390" s="13"/>
    </row>
    <row r="391" spans="2:2" x14ac:dyDescent="0.25">
      <c r="B391" s="13"/>
    </row>
    <row r="392" spans="2:2" x14ac:dyDescent="0.25">
      <c r="B392" s="13"/>
    </row>
    <row r="393" spans="2:2" x14ac:dyDescent="0.25">
      <c r="B393" s="13"/>
    </row>
    <row r="394" spans="2:2" x14ac:dyDescent="0.25">
      <c r="B394" s="13"/>
    </row>
    <row r="395" spans="2:2" x14ac:dyDescent="0.25">
      <c r="B395" s="13"/>
    </row>
    <row r="396" spans="2:2" x14ac:dyDescent="0.25">
      <c r="B396" s="13"/>
    </row>
    <row r="397" spans="2:2" x14ac:dyDescent="0.25">
      <c r="B397" s="13"/>
    </row>
    <row r="398" spans="2:2" x14ac:dyDescent="0.25">
      <c r="B398" s="13"/>
    </row>
    <row r="399" spans="2:2" x14ac:dyDescent="0.25">
      <c r="B399" s="13"/>
    </row>
  </sheetData>
  <mergeCells count="10">
    <mergeCell ref="I9:N9"/>
    <mergeCell ref="I10:N10"/>
    <mergeCell ref="I11:N11"/>
    <mergeCell ref="G2:H2"/>
    <mergeCell ref="I3:N3"/>
    <mergeCell ref="I4:N4"/>
    <mergeCell ref="I5:N5"/>
    <mergeCell ref="I6:N6"/>
    <mergeCell ref="I7:N7"/>
    <mergeCell ref="I8:N8"/>
  </mergeCells>
  <pageMargins left="0.7" right="0.7" top="0.75" bottom="0.75" header="0.3" footer="0.3"/>
  <pageSetup orientation="portrait" horizontalDpi="200" verticalDpi="200" r:id="rId3"/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06"/>
  <sheetViews>
    <sheetView workbookViewId="0"/>
  </sheetViews>
  <sheetFormatPr defaultRowHeight="15" x14ac:dyDescent="0.25"/>
  <cols>
    <col min="1" max="1" width="14.7109375" customWidth="1"/>
    <col min="2" max="2" width="55.5703125" bestFit="1" customWidth="1"/>
    <col min="3" max="3" width="28.28515625" customWidth="1"/>
    <col min="4" max="4" width="27.7109375" customWidth="1"/>
    <col min="5" max="5" width="23.85546875" customWidth="1"/>
    <col min="6" max="6" width="24" customWidth="1"/>
  </cols>
  <sheetData>
    <row r="1" spans="1:7" x14ac:dyDescent="0.25">
      <c r="A1" t="s">
        <v>286</v>
      </c>
      <c r="B1" t="s">
        <v>287</v>
      </c>
      <c r="C1" t="s">
        <v>288</v>
      </c>
      <c r="D1" t="s">
        <v>289</v>
      </c>
      <c r="E1" t="s">
        <v>12</v>
      </c>
      <c r="F1" t="s">
        <v>290</v>
      </c>
      <c r="G1" t="s">
        <v>291</v>
      </c>
    </row>
    <row r="2" spans="1:7" x14ac:dyDescent="0.25">
      <c r="A2" t="s">
        <v>39</v>
      </c>
      <c r="B2" t="s">
        <v>40</v>
      </c>
      <c r="C2" t="s">
        <v>292</v>
      </c>
      <c r="D2" t="s">
        <v>41</v>
      </c>
      <c r="E2" t="s">
        <v>293</v>
      </c>
    </row>
    <row r="3" spans="1:7" x14ac:dyDescent="0.25">
      <c r="A3" t="s">
        <v>43</v>
      </c>
      <c r="B3" t="s">
        <v>44</v>
      </c>
      <c r="C3" t="s">
        <v>294</v>
      </c>
      <c r="D3" t="s">
        <v>41</v>
      </c>
      <c r="E3" t="s">
        <v>295</v>
      </c>
    </row>
    <row r="4" spans="1:7" x14ac:dyDescent="0.25">
      <c r="A4" t="s">
        <v>45</v>
      </c>
      <c r="B4" t="s">
        <v>46</v>
      </c>
      <c r="C4" t="s">
        <v>294</v>
      </c>
      <c r="D4" t="s">
        <v>41</v>
      </c>
      <c r="E4" t="s">
        <v>293</v>
      </c>
    </row>
    <row r="5" spans="1:7" x14ac:dyDescent="0.25">
      <c r="A5" t="s">
        <v>47</v>
      </c>
      <c r="B5" t="s">
        <v>48</v>
      </c>
      <c r="C5" t="s">
        <v>294</v>
      </c>
      <c r="D5" t="s">
        <v>41</v>
      </c>
      <c r="E5" t="s">
        <v>295</v>
      </c>
    </row>
    <row r="6" spans="1:7" x14ac:dyDescent="0.25">
      <c r="A6" t="s">
        <v>49</v>
      </c>
      <c r="B6" t="s">
        <v>50</v>
      </c>
      <c r="C6" t="s">
        <v>296</v>
      </c>
      <c r="D6" t="s">
        <v>51</v>
      </c>
      <c r="E6" t="s">
        <v>297</v>
      </c>
    </row>
    <row r="7" spans="1:7" x14ac:dyDescent="0.25">
      <c r="A7" t="s">
        <v>52</v>
      </c>
      <c r="B7" t="s">
        <v>53</v>
      </c>
      <c r="C7" t="s">
        <v>296</v>
      </c>
      <c r="D7" t="s">
        <v>51</v>
      </c>
      <c r="E7" t="s">
        <v>297</v>
      </c>
    </row>
    <row r="8" spans="1:7" x14ac:dyDescent="0.25">
      <c r="A8" t="s">
        <v>54</v>
      </c>
      <c r="B8" t="s">
        <v>55</v>
      </c>
      <c r="C8" t="s">
        <v>296</v>
      </c>
      <c r="D8" t="s">
        <v>56</v>
      </c>
      <c r="E8" t="s">
        <v>298</v>
      </c>
    </row>
    <row r="9" spans="1:7" x14ac:dyDescent="0.25">
      <c r="A9" t="s">
        <v>299</v>
      </c>
      <c r="B9" t="s">
        <v>57</v>
      </c>
      <c r="C9" t="s">
        <v>296</v>
      </c>
      <c r="D9" t="s">
        <v>58</v>
      </c>
      <c r="E9" t="s">
        <v>297</v>
      </c>
    </row>
    <row r="10" spans="1:7" x14ac:dyDescent="0.25">
      <c r="A10" t="s">
        <v>300</v>
      </c>
      <c r="B10" t="s">
        <v>59</v>
      </c>
      <c r="C10" t="s">
        <v>296</v>
      </c>
      <c r="D10" t="s">
        <v>58</v>
      </c>
      <c r="E10" t="s">
        <v>297</v>
      </c>
    </row>
    <row r="11" spans="1:7" x14ac:dyDescent="0.25">
      <c r="A11" t="s">
        <v>60</v>
      </c>
      <c r="B11" t="s">
        <v>61</v>
      </c>
      <c r="C11" t="s">
        <v>296</v>
      </c>
      <c r="D11" t="s">
        <v>62</v>
      </c>
      <c r="E11" t="s">
        <v>301</v>
      </c>
    </row>
    <row r="12" spans="1:7" x14ac:dyDescent="0.25">
      <c r="A12" t="s">
        <v>63</v>
      </c>
      <c r="B12" t="s">
        <v>64</v>
      </c>
      <c r="C12" t="s">
        <v>296</v>
      </c>
      <c r="D12" t="s">
        <v>62</v>
      </c>
      <c r="E12" t="s">
        <v>301</v>
      </c>
    </row>
    <row r="13" spans="1:7" x14ac:dyDescent="0.25">
      <c r="A13" t="s">
        <v>65</v>
      </c>
      <c r="B13" t="s">
        <v>66</v>
      </c>
      <c r="C13" t="s">
        <v>296</v>
      </c>
      <c r="D13" t="s">
        <v>62</v>
      </c>
      <c r="E13" t="s">
        <v>301</v>
      </c>
    </row>
    <row r="14" spans="1:7" x14ac:dyDescent="0.25">
      <c r="A14" t="s">
        <v>67</v>
      </c>
      <c r="B14" t="s">
        <v>68</v>
      </c>
      <c r="C14" t="s">
        <v>296</v>
      </c>
      <c r="D14" t="s">
        <v>62</v>
      </c>
      <c r="E14" t="s">
        <v>301</v>
      </c>
    </row>
    <row r="15" spans="1:7" x14ac:dyDescent="0.25">
      <c r="A15" t="s">
        <v>81</v>
      </c>
      <c r="B15" t="s">
        <v>82</v>
      </c>
      <c r="C15" t="s">
        <v>296</v>
      </c>
      <c r="D15" t="s">
        <v>62</v>
      </c>
      <c r="E15" t="s">
        <v>301</v>
      </c>
    </row>
    <row r="16" spans="1:7" x14ac:dyDescent="0.25">
      <c r="A16" t="s">
        <v>69</v>
      </c>
      <c r="B16" t="s">
        <v>70</v>
      </c>
      <c r="C16" t="s">
        <v>296</v>
      </c>
      <c r="D16" t="s">
        <v>71</v>
      </c>
      <c r="E16" t="s">
        <v>297</v>
      </c>
    </row>
    <row r="17" spans="1:5" x14ac:dyDescent="0.25">
      <c r="A17" t="s">
        <v>72</v>
      </c>
      <c r="B17" t="s">
        <v>73</v>
      </c>
      <c r="C17" t="s">
        <v>296</v>
      </c>
      <c r="D17" t="s">
        <v>71</v>
      </c>
      <c r="E17" t="s">
        <v>297</v>
      </c>
    </row>
    <row r="18" spans="1:5" x14ac:dyDescent="0.25">
      <c r="A18" t="s">
        <v>74</v>
      </c>
      <c r="B18" t="s">
        <v>75</v>
      </c>
      <c r="C18" t="s">
        <v>296</v>
      </c>
      <c r="D18" t="s">
        <v>76</v>
      </c>
      <c r="E18" t="s">
        <v>302</v>
      </c>
    </row>
    <row r="19" spans="1:5" x14ac:dyDescent="0.25">
      <c r="A19" t="s">
        <v>77</v>
      </c>
      <c r="B19" t="s">
        <v>78</v>
      </c>
      <c r="C19" t="s">
        <v>296</v>
      </c>
      <c r="D19" t="s">
        <v>71</v>
      </c>
      <c r="E19" t="s">
        <v>297</v>
      </c>
    </row>
    <row r="20" spans="1:5" x14ac:dyDescent="0.25">
      <c r="A20" t="s">
        <v>79</v>
      </c>
      <c r="B20" t="s">
        <v>80</v>
      </c>
      <c r="C20" t="s">
        <v>303</v>
      </c>
      <c r="D20" t="s">
        <v>71</v>
      </c>
      <c r="E20" t="s">
        <v>304</v>
      </c>
    </row>
    <row r="21" spans="1:5" x14ac:dyDescent="0.25">
      <c r="A21" t="s">
        <v>83</v>
      </c>
      <c r="B21" t="s">
        <v>84</v>
      </c>
      <c r="C21" t="s">
        <v>296</v>
      </c>
      <c r="D21" t="s">
        <v>85</v>
      </c>
      <c r="E21" t="s">
        <v>298</v>
      </c>
    </row>
    <row r="22" spans="1:5" x14ac:dyDescent="0.25">
      <c r="A22" t="s">
        <v>86</v>
      </c>
      <c r="B22" t="s">
        <v>87</v>
      </c>
      <c r="C22" t="s">
        <v>296</v>
      </c>
      <c r="D22" t="s">
        <v>71</v>
      </c>
      <c r="E22" t="s">
        <v>304</v>
      </c>
    </row>
    <row r="23" spans="1:5" x14ac:dyDescent="0.25">
      <c r="A23" t="s">
        <v>88</v>
      </c>
      <c r="B23" t="s">
        <v>89</v>
      </c>
      <c r="C23">
        <v>3</v>
      </c>
      <c r="D23" t="s">
        <v>305</v>
      </c>
      <c r="E23" t="s">
        <v>297</v>
      </c>
    </row>
    <row r="24" spans="1:5" x14ac:dyDescent="0.25">
      <c r="A24" t="s">
        <v>306</v>
      </c>
      <c r="B24" t="s">
        <v>90</v>
      </c>
      <c r="C24" t="s">
        <v>307</v>
      </c>
      <c r="D24" t="s">
        <v>91</v>
      </c>
      <c r="E24" t="s">
        <v>297</v>
      </c>
    </row>
    <row r="25" spans="1:5" x14ac:dyDescent="0.25">
      <c r="A25" t="s">
        <v>92</v>
      </c>
      <c r="B25" t="s">
        <v>93</v>
      </c>
      <c r="C25">
        <v>3</v>
      </c>
      <c r="D25" t="s">
        <v>94</v>
      </c>
      <c r="E25" t="s">
        <v>308</v>
      </c>
    </row>
    <row r="26" spans="1:5" x14ac:dyDescent="0.25">
      <c r="A26" t="s">
        <v>95</v>
      </c>
      <c r="B26" t="s">
        <v>96</v>
      </c>
      <c r="C26" t="s">
        <v>303</v>
      </c>
      <c r="D26" t="s">
        <v>97</v>
      </c>
      <c r="E26" t="s">
        <v>309</v>
      </c>
    </row>
    <row r="27" spans="1:5" x14ac:dyDescent="0.25">
      <c r="A27" t="s">
        <v>98</v>
      </c>
      <c r="B27" t="s">
        <v>100</v>
      </c>
      <c r="C27" t="s">
        <v>310</v>
      </c>
      <c r="D27" t="s">
        <v>101</v>
      </c>
      <c r="E27" t="s">
        <v>301</v>
      </c>
    </row>
    <row r="28" spans="1:5" x14ac:dyDescent="0.25">
      <c r="A28" t="s">
        <v>103</v>
      </c>
      <c r="B28" t="s">
        <v>104</v>
      </c>
      <c r="C28" t="s">
        <v>311</v>
      </c>
      <c r="D28" t="s">
        <v>102</v>
      </c>
      <c r="E28" t="s">
        <v>301</v>
      </c>
    </row>
    <row r="29" spans="1:5" x14ac:dyDescent="0.25">
      <c r="A29" t="s">
        <v>105</v>
      </c>
      <c r="B29" t="s">
        <v>106</v>
      </c>
      <c r="C29" t="s">
        <v>312</v>
      </c>
      <c r="D29" t="s">
        <v>107</v>
      </c>
      <c r="E29" t="s">
        <v>295</v>
      </c>
    </row>
    <row r="30" spans="1:5" x14ac:dyDescent="0.25">
      <c r="A30" t="s">
        <v>108</v>
      </c>
      <c r="B30" t="s">
        <v>109</v>
      </c>
      <c r="C30" t="s">
        <v>310</v>
      </c>
      <c r="D30" t="s">
        <v>99</v>
      </c>
      <c r="E30" t="s">
        <v>295</v>
      </c>
    </row>
    <row r="31" spans="1:5" x14ac:dyDescent="0.25">
      <c r="A31" t="s">
        <v>110</v>
      </c>
      <c r="B31" t="s">
        <v>313</v>
      </c>
      <c r="C31" t="s">
        <v>303</v>
      </c>
      <c r="D31" t="s">
        <v>111</v>
      </c>
      <c r="E31" t="s">
        <v>314</v>
      </c>
    </row>
    <row r="32" spans="1:5" x14ac:dyDescent="0.25">
      <c r="A32" t="s">
        <v>112</v>
      </c>
      <c r="B32" t="s">
        <v>113</v>
      </c>
      <c r="C32" t="s">
        <v>303</v>
      </c>
      <c r="D32" t="s">
        <v>111</v>
      </c>
      <c r="E32" t="s">
        <v>295</v>
      </c>
    </row>
    <row r="33" spans="1:5" x14ac:dyDescent="0.25">
      <c r="A33" t="s">
        <v>114</v>
      </c>
      <c r="B33" t="s">
        <v>115</v>
      </c>
      <c r="C33" t="s">
        <v>303</v>
      </c>
      <c r="D33" t="s">
        <v>111</v>
      </c>
      <c r="E33" t="s">
        <v>297</v>
      </c>
    </row>
    <row r="34" spans="1:5" x14ac:dyDescent="0.25">
      <c r="A34" t="s">
        <v>116</v>
      </c>
      <c r="B34" t="s">
        <v>117</v>
      </c>
      <c r="C34" t="s">
        <v>303</v>
      </c>
      <c r="D34" t="s">
        <v>111</v>
      </c>
      <c r="E34" t="s">
        <v>297</v>
      </c>
    </row>
    <row r="35" spans="1:5" x14ac:dyDescent="0.25">
      <c r="A35" t="s">
        <v>118</v>
      </c>
      <c r="B35" t="s">
        <v>119</v>
      </c>
      <c r="C35" t="s">
        <v>303</v>
      </c>
      <c r="D35" t="s">
        <v>111</v>
      </c>
      <c r="E35" t="s">
        <v>297</v>
      </c>
    </row>
    <row r="36" spans="1:5" x14ac:dyDescent="0.25">
      <c r="A36" t="s">
        <v>120</v>
      </c>
      <c r="B36" t="s">
        <v>121</v>
      </c>
      <c r="C36" t="s">
        <v>303</v>
      </c>
      <c r="D36" t="s">
        <v>111</v>
      </c>
      <c r="E36" t="s">
        <v>297</v>
      </c>
    </row>
    <row r="37" spans="1:5" x14ac:dyDescent="0.25">
      <c r="A37" t="s">
        <v>122</v>
      </c>
      <c r="B37" t="s">
        <v>123</v>
      </c>
      <c r="C37" t="s">
        <v>303</v>
      </c>
      <c r="D37" t="s">
        <v>111</v>
      </c>
      <c r="E37" t="s">
        <v>297</v>
      </c>
    </row>
    <row r="38" spans="1:5" x14ac:dyDescent="0.25">
      <c r="A38" t="s">
        <v>124</v>
      </c>
      <c r="B38" t="s">
        <v>125</v>
      </c>
      <c r="C38" t="s">
        <v>303</v>
      </c>
      <c r="D38" t="s">
        <v>111</v>
      </c>
      <c r="E38" t="s">
        <v>295</v>
      </c>
    </row>
    <row r="39" spans="1:5" x14ac:dyDescent="0.25">
      <c r="A39" t="s">
        <v>126</v>
      </c>
      <c r="B39" t="s">
        <v>127</v>
      </c>
      <c r="C39" t="s">
        <v>303</v>
      </c>
      <c r="D39" t="s">
        <v>111</v>
      </c>
      <c r="E39" t="s">
        <v>295</v>
      </c>
    </row>
    <row r="40" spans="1:5" x14ac:dyDescent="0.25">
      <c r="A40" t="s">
        <v>128</v>
      </c>
      <c r="B40" t="s">
        <v>129</v>
      </c>
      <c r="C40" t="s">
        <v>315</v>
      </c>
      <c r="D40" t="s">
        <v>130</v>
      </c>
      <c r="E40" t="s">
        <v>295</v>
      </c>
    </row>
    <row r="41" spans="1:5" x14ac:dyDescent="0.25">
      <c r="A41" t="s">
        <v>131</v>
      </c>
      <c r="B41" t="s">
        <v>132</v>
      </c>
      <c r="C41" t="s">
        <v>303</v>
      </c>
      <c r="D41" t="s">
        <v>133</v>
      </c>
      <c r="E41" t="s">
        <v>316</v>
      </c>
    </row>
    <row r="42" spans="1:5" x14ac:dyDescent="0.25">
      <c r="A42" t="s">
        <v>134</v>
      </c>
      <c r="B42" t="s">
        <v>135</v>
      </c>
      <c r="C42" t="s">
        <v>310</v>
      </c>
      <c r="D42" t="s">
        <v>317</v>
      </c>
      <c r="E42" t="s">
        <v>318</v>
      </c>
    </row>
    <row r="43" spans="1:5" x14ac:dyDescent="0.25">
      <c r="A43" t="s">
        <v>136</v>
      </c>
      <c r="B43" t="s">
        <v>137</v>
      </c>
      <c r="C43" t="s">
        <v>319</v>
      </c>
      <c r="D43" t="s">
        <v>138</v>
      </c>
      <c r="E43" t="s">
        <v>320</v>
      </c>
    </row>
    <row r="44" spans="1:5" x14ac:dyDescent="0.25">
      <c r="A44" t="s">
        <v>139</v>
      </c>
      <c r="B44" t="s">
        <v>140</v>
      </c>
      <c r="C44" t="s">
        <v>321</v>
      </c>
      <c r="D44" t="s">
        <v>141</v>
      </c>
      <c r="E44" t="s">
        <v>297</v>
      </c>
    </row>
    <row r="45" spans="1:5" x14ac:dyDescent="0.25">
      <c r="A45" t="s">
        <v>142</v>
      </c>
      <c r="B45" t="s">
        <v>143</v>
      </c>
      <c r="C45" t="s">
        <v>322</v>
      </c>
      <c r="D45" t="s">
        <v>144</v>
      </c>
      <c r="E45" t="s">
        <v>301</v>
      </c>
    </row>
    <row r="46" spans="1:5" x14ac:dyDescent="0.25">
      <c r="A46" t="s">
        <v>145</v>
      </c>
      <c r="B46" t="s">
        <v>146</v>
      </c>
      <c r="C46" t="s">
        <v>322</v>
      </c>
      <c r="D46" t="s">
        <v>144</v>
      </c>
      <c r="E46" t="s">
        <v>301</v>
      </c>
    </row>
    <row r="47" spans="1:5" x14ac:dyDescent="0.25">
      <c r="A47" t="s">
        <v>147</v>
      </c>
      <c r="B47" t="s">
        <v>148</v>
      </c>
      <c r="C47" t="s">
        <v>303</v>
      </c>
      <c r="D47" t="s">
        <v>149</v>
      </c>
      <c r="E47" t="s">
        <v>295</v>
      </c>
    </row>
    <row r="48" spans="1:5" x14ac:dyDescent="0.25">
      <c r="A48" t="s">
        <v>150</v>
      </c>
      <c r="B48" t="s">
        <v>151</v>
      </c>
      <c r="C48" t="s">
        <v>303</v>
      </c>
    </row>
    <row r="49" spans="1:5" x14ac:dyDescent="0.25">
      <c r="A49" t="s">
        <v>152</v>
      </c>
      <c r="B49" t="s">
        <v>153</v>
      </c>
      <c r="C49" t="s">
        <v>303</v>
      </c>
    </row>
    <row r="50" spans="1:5" x14ac:dyDescent="0.25">
      <c r="A50" t="s">
        <v>154</v>
      </c>
      <c r="B50" t="s">
        <v>155</v>
      </c>
      <c r="C50" t="s">
        <v>303</v>
      </c>
    </row>
    <row r="51" spans="1:5" x14ac:dyDescent="0.25">
      <c r="A51" t="s">
        <v>156</v>
      </c>
      <c r="B51" t="s">
        <v>157</v>
      </c>
      <c r="C51" t="s">
        <v>303</v>
      </c>
    </row>
    <row r="52" spans="1:5" x14ac:dyDescent="0.25">
      <c r="A52" t="s">
        <v>158</v>
      </c>
      <c r="B52" t="s">
        <v>159</v>
      </c>
      <c r="C52" t="s">
        <v>303</v>
      </c>
    </row>
    <row r="53" spans="1:5" x14ac:dyDescent="0.25">
      <c r="A53" t="s">
        <v>160</v>
      </c>
      <c r="B53" t="s">
        <v>161</v>
      </c>
      <c r="C53" t="s">
        <v>303</v>
      </c>
    </row>
    <row r="54" spans="1:5" x14ac:dyDescent="0.25">
      <c r="A54" t="s">
        <v>162</v>
      </c>
      <c r="B54" t="s">
        <v>163</v>
      </c>
      <c r="C54" t="s">
        <v>303</v>
      </c>
    </row>
    <row r="55" spans="1:5" x14ac:dyDescent="0.25">
      <c r="A55" t="s">
        <v>164</v>
      </c>
      <c r="B55" t="s">
        <v>165</v>
      </c>
      <c r="C55" t="s">
        <v>303</v>
      </c>
    </row>
    <row r="56" spans="1:5" x14ac:dyDescent="0.25">
      <c r="A56" t="s">
        <v>166</v>
      </c>
      <c r="B56" t="s">
        <v>167</v>
      </c>
      <c r="C56" t="s">
        <v>303</v>
      </c>
    </row>
    <row r="57" spans="1:5" x14ac:dyDescent="0.25">
      <c r="A57" t="s">
        <v>168</v>
      </c>
      <c r="B57" t="s">
        <v>169</v>
      </c>
      <c r="C57" t="s">
        <v>303</v>
      </c>
    </row>
    <row r="58" spans="1:5" x14ac:dyDescent="0.25">
      <c r="A58" t="s">
        <v>170</v>
      </c>
      <c r="B58" t="s">
        <v>171</v>
      </c>
      <c r="C58" t="s">
        <v>303</v>
      </c>
    </row>
    <row r="59" spans="1:5" x14ac:dyDescent="0.25">
      <c r="A59" t="s">
        <v>172</v>
      </c>
      <c r="B59" t="s">
        <v>173</v>
      </c>
      <c r="C59" t="s">
        <v>303</v>
      </c>
    </row>
    <row r="60" spans="1:5" x14ac:dyDescent="0.25">
      <c r="A60" t="s">
        <v>174</v>
      </c>
      <c r="B60" t="s">
        <v>175</v>
      </c>
      <c r="C60" t="s">
        <v>303</v>
      </c>
    </row>
    <row r="61" spans="1:5" x14ac:dyDescent="0.25">
      <c r="A61" t="s">
        <v>176</v>
      </c>
      <c r="B61" t="s">
        <v>177</v>
      </c>
      <c r="C61" t="s">
        <v>303</v>
      </c>
    </row>
    <row r="62" spans="1:5" x14ac:dyDescent="0.25">
      <c r="A62" t="s">
        <v>178</v>
      </c>
      <c r="B62" t="s">
        <v>179</v>
      </c>
      <c r="C62">
        <v>2</v>
      </c>
      <c r="D62" t="s">
        <v>180</v>
      </c>
      <c r="E62" t="s">
        <v>298</v>
      </c>
    </row>
    <row r="63" spans="1:5" x14ac:dyDescent="0.25">
      <c r="A63" t="s">
        <v>181</v>
      </c>
      <c r="B63" t="s">
        <v>182</v>
      </c>
      <c r="C63" t="s">
        <v>323</v>
      </c>
      <c r="D63" t="s">
        <v>183</v>
      </c>
      <c r="E63" t="s">
        <v>295</v>
      </c>
    </row>
    <row r="64" spans="1:5" x14ac:dyDescent="0.25">
      <c r="A64" t="s">
        <v>184</v>
      </c>
      <c r="B64" t="s">
        <v>185</v>
      </c>
      <c r="C64" t="s">
        <v>303</v>
      </c>
      <c r="D64" t="s">
        <v>101</v>
      </c>
      <c r="E64" t="s">
        <v>316</v>
      </c>
    </row>
    <row r="65" spans="1:5" x14ac:dyDescent="0.25">
      <c r="A65" t="s">
        <v>186</v>
      </c>
      <c r="B65" t="s">
        <v>187</v>
      </c>
      <c r="C65" t="s">
        <v>303</v>
      </c>
      <c r="D65" t="s">
        <v>188</v>
      </c>
      <c r="E65" t="s">
        <v>295</v>
      </c>
    </row>
    <row r="66" spans="1:5" x14ac:dyDescent="0.25">
      <c r="A66" t="s">
        <v>189</v>
      </c>
      <c r="B66" t="s">
        <v>190</v>
      </c>
      <c r="C66">
        <v>1</v>
      </c>
      <c r="D66" t="s">
        <v>188</v>
      </c>
      <c r="E66" t="s">
        <v>295</v>
      </c>
    </row>
    <row r="67" spans="1:5" x14ac:dyDescent="0.25">
      <c r="A67" t="s">
        <v>191</v>
      </c>
      <c r="B67" t="s">
        <v>192</v>
      </c>
      <c r="C67">
        <v>1</v>
      </c>
      <c r="D67" t="s">
        <v>188</v>
      </c>
      <c r="E67" t="s">
        <v>324</v>
      </c>
    </row>
    <row r="68" spans="1:5" x14ac:dyDescent="0.25">
      <c r="A68" t="s">
        <v>193</v>
      </c>
      <c r="B68" t="s">
        <v>194</v>
      </c>
      <c r="C68" t="s">
        <v>296</v>
      </c>
      <c r="D68" t="s">
        <v>195</v>
      </c>
      <c r="E68" t="s">
        <v>295</v>
      </c>
    </row>
    <row r="69" spans="1:5" x14ac:dyDescent="0.25">
      <c r="A69" t="s">
        <v>196</v>
      </c>
      <c r="B69" t="s">
        <v>197</v>
      </c>
      <c r="C69" t="s">
        <v>303</v>
      </c>
      <c r="D69" t="s">
        <v>195</v>
      </c>
      <c r="E69" t="s">
        <v>325</v>
      </c>
    </row>
    <row r="70" spans="1:5" x14ac:dyDescent="0.25">
      <c r="A70" t="s">
        <v>326</v>
      </c>
      <c r="B70" t="s">
        <v>198</v>
      </c>
      <c r="C70" t="s">
        <v>296</v>
      </c>
      <c r="D70" t="s">
        <v>199</v>
      </c>
    </row>
    <row r="71" spans="1:5" x14ac:dyDescent="0.25">
      <c r="A71" t="s">
        <v>200</v>
      </c>
      <c r="B71" t="s">
        <v>201</v>
      </c>
      <c r="C71" t="s">
        <v>296</v>
      </c>
      <c r="D71" t="s">
        <v>195</v>
      </c>
      <c r="E71" t="s">
        <v>297</v>
      </c>
    </row>
    <row r="72" spans="1:5" x14ac:dyDescent="0.25">
      <c r="A72" t="s">
        <v>202</v>
      </c>
      <c r="B72" t="s">
        <v>203</v>
      </c>
      <c r="C72" t="s">
        <v>296</v>
      </c>
      <c r="D72" t="s">
        <v>204</v>
      </c>
      <c r="E72" t="s">
        <v>297</v>
      </c>
    </row>
    <row r="73" spans="1:5" x14ac:dyDescent="0.25">
      <c r="A73" t="s">
        <v>205</v>
      </c>
      <c r="B73" t="s">
        <v>206</v>
      </c>
      <c r="C73" t="s">
        <v>296</v>
      </c>
      <c r="D73" t="s">
        <v>207</v>
      </c>
      <c r="E73" t="s">
        <v>327</v>
      </c>
    </row>
    <row r="74" spans="1:5" x14ac:dyDescent="0.25">
      <c r="A74" t="s">
        <v>208</v>
      </c>
      <c r="B74" t="s">
        <v>210</v>
      </c>
      <c r="C74" t="s">
        <v>296</v>
      </c>
      <c r="D74" t="s">
        <v>209</v>
      </c>
      <c r="E74" t="s">
        <v>297</v>
      </c>
    </row>
    <row r="75" spans="1:5" x14ac:dyDescent="0.25">
      <c r="A75" t="s">
        <v>211</v>
      </c>
      <c r="B75" t="s">
        <v>212</v>
      </c>
      <c r="C75" t="s">
        <v>296</v>
      </c>
      <c r="E75" t="s">
        <v>302</v>
      </c>
    </row>
    <row r="76" spans="1:5" x14ac:dyDescent="0.25">
      <c r="A76" t="s">
        <v>213</v>
      </c>
      <c r="B76" t="s">
        <v>214</v>
      </c>
      <c r="C76" t="s">
        <v>296</v>
      </c>
      <c r="E76" t="s">
        <v>302</v>
      </c>
    </row>
    <row r="77" spans="1:5" x14ac:dyDescent="0.25">
      <c r="A77" t="s">
        <v>215</v>
      </c>
      <c r="B77" t="s">
        <v>216</v>
      </c>
      <c r="C77" t="s">
        <v>296</v>
      </c>
      <c r="E77" t="s">
        <v>302</v>
      </c>
    </row>
    <row r="78" spans="1:5" x14ac:dyDescent="0.25">
      <c r="A78" t="s">
        <v>217</v>
      </c>
      <c r="B78" t="s">
        <v>218</v>
      </c>
      <c r="C78" t="s">
        <v>296</v>
      </c>
      <c r="D78" t="s">
        <v>195</v>
      </c>
      <c r="E78" t="s">
        <v>297</v>
      </c>
    </row>
    <row r="79" spans="1:5" x14ac:dyDescent="0.25">
      <c r="A79" t="s">
        <v>219</v>
      </c>
      <c r="B79" t="s">
        <v>220</v>
      </c>
      <c r="C79" t="s">
        <v>296</v>
      </c>
      <c r="E79" t="s">
        <v>302</v>
      </c>
    </row>
    <row r="80" spans="1:5" x14ac:dyDescent="0.25">
      <c r="A80" t="s">
        <v>221</v>
      </c>
      <c r="B80" t="s">
        <v>222</v>
      </c>
      <c r="C80" t="s">
        <v>303</v>
      </c>
      <c r="D80" t="s">
        <v>195</v>
      </c>
      <c r="E80" t="s">
        <v>325</v>
      </c>
    </row>
    <row r="81" spans="1:5" x14ac:dyDescent="0.25">
      <c r="A81" t="s">
        <v>225</v>
      </c>
      <c r="D81" t="s">
        <v>226</v>
      </c>
      <c r="E81" t="s">
        <v>302</v>
      </c>
    </row>
    <row r="82" spans="1:5" x14ac:dyDescent="0.25">
      <c r="A82" t="s">
        <v>223</v>
      </c>
      <c r="B82" t="s">
        <v>224</v>
      </c>
      <c r="C82" t="s">
        <v>296</v>
      </c>
      <c r="E82" t="s">
        <v>297</v>
      </c>
    </row>
    <row r="83" spans="1:5" x14ac:dyDescent="0.25">
      <c r="A83" t="s">
        <v>227</v>
      </c>
      <c r="B83" t="s">
        <v>228</v>
      </c>
      <c r="C83" t="s">
        <v>328</v>
      </c>
      <c r="D83" t="s">
        <v>329</v>
      </c>
      <c r="E83" t="s">
        <v>302</v>
      </c>
    </row>
    <row r="84" spans="1:5" x14ac:dyDescent="0.25">
      <c r="A84" t="s">
        <v>229</v>
      </c>
      <c r="B84" t="s">
        <v>230</v>
      </c>
      <c r="C84" t="s">
        <v>330</v>
      </c>
      <c r="D84" t="s">
        <v>331</v>
      </c>
      <c r="E84" t="s">
        <v>297</v>
      </c>
    </row>
    <row r="85" spans="1:5" x14ac:dyDescent="0.25">
      <c r="A85" t="s">
        <v>231</v>
      </c>
      <c r="B85" t="s">
        <v>232</v>
      </c>
      <c r="C85">
        <v>3</v>
      </c>
      <c r="D85" t="s">
        <v>233</v>
      </c>
      <c r="E85" t="s">
        <v>297</v>
      </c>
    </row>
    <row r="86" spans="1:5" x14ac:dyDescent="0.25">
      <c r="A86" t="s">
        <v>234</v>
      </c>
      <c r="B86" t="s">
        <v>235</v>
      </c>
      <c r="C86">
        <v>3</v>
      </c>
      <c r="D86" t="s">
        <v>233</v>
      </c>
      <c r="E86" t="s">
        <v>297</v>
      </c>
    </row>
    <row r="87" spans="1:5" x14ac:dyDescent="0.25">
      <c r="A87" t="s">
        <v>236</v>
      </c>
      <c r="B87" t="s">
        <v>237</v>
      </c>
      <c r="C87">
        <v>3</v>
      </c>
      <c r="D87" t="s">
        <v>233</v>
      </c>
      <c r="E87" t="s">
        <v>297</v>
      </c>
    </row>
    <row r="88" spans="1:5" x14ac:dyDescent="0.25">
      <c r="A88" t="s">
        <v>238</v>
      </c>
      <c r="B88" t="s">
        <v>239</v>
      </c>
      <c r="C88" t="s">
        <v>332</v>
      </c>
      <c r="D88" t="s">
        <v>240</v>
      </c>
      <c r="E88" t="s">
        <v>293</v>
      </c>
    </row>
    <row r="89" spans="1:5" x14ac:dyDescent="0.25">
      <c r="A89" t="s">
        <v>241</v>
      </c>
      <c r="B89" t="s">
        <v>242</v>
      </c>
      <c r="C89" t="s">
        <v>332</v>
      </c>
      <c r="D89" t="s">
        <v>240</v>
      </c>
      <c r="E89" t="s">
        <v>333</v>
      </c>
    </row>
    <row r="90" spans="1:5" x14ac:dyDescent="0.25">
      <c r="A90" t="s">
        <v>243</v>
      </c>
      <c r="B90" t="s">
        <v>244</v>
      </c>
      <c r="C90" t="s">
        <v>334</v>
      </c>
      <c r="D90" t="s">
        <v>240</v>
      </c>
      <c r="E90" t="s">
        <v>297</v>
      </c>
    </row>
    <row r="91" spans="1:5" x14ac:dyDescent="0.25">
      <c r="A91" t="s">
        <v>245</v>
      </c>
      <c r="B91" t="s">
        <v>246</v>
      </c>
      <c r="C91" t="s">
        <v>335</v>
      </c>
      <c r="D91" t="s">
        <v>247</v>
      </c>
      <c r="E91" t="s">
        <v>293</v>
      </c>
    </row>
    <row r="92" spans="1:5" x14ac:dyDescent="0.25">
      <c r="A92" t="s">
        <v>248</v>
      </c>
      <c r="B92" t="s">
        <v>249</v>
      </c>
      <c r="C92" t="s">
        <v>336</v>
      </c>
      <c r="D92" t="s">
        <v>247</v>
      </c>
      <c r="E92" t="s">
        <v>293</v>
      </c>
    </row>
    <row r="93" spans="1:5" x14ac:dyDescent="0.25">
      <c r="A93" t="s">
        <v>250</v>
      </c>
      <c r="B93" t="s">
        <v>251</v>
      </c>
      <c r="C93" t="s">
        <v>332</v>
      </c>
      <c r="D93" t="s">
        <v>240</v>
      </c>
      <c r="E93" t="s">
        <v>337</v>
      </c>
    </row>
    <row r="94" spans="1:5" x14ac:dyDescent="0.25">
      <c r="A94" t="s">
        <v>252</v>
      </c>
      <c r="B94" t="s">
        <v>253</v>
      </c>
      <c r="C94" t="s">
        <v>338</v>
      </c>
      <c r="D94" t="s">
        <v>247</v>
      </c>
      <c r="E94" t="s">
        <v>293</v>
      </c>
    </row>
    <row r="95" spans="1:5" x14ac:dyDescent="0.25">
      <c r="A95" t="s">
        <v>254</v>
      </c>
      <c r="B95" t="s">
        <v>255</v>
      </c>
      <c r="C95" t="s">
        <v>339</v>
      </c>
      <c r="D95" t="s">
        <v>256</v>
      </c>
      <c r="E95" t="s">
        <v>340</v>
      </c>
    </row>
    <row r="96" spans="1:5" x14ac:dyDescent="0.25">
      <c r="A96" t="s">
        <v>257</v>
      </c>
      <c r="B96" t="s">
        <v>258</v>
      </c>
      <c r="C96" t="s">
        <v>341</v>
      </c>
      <c r="D96" t="s">
        <v>259</v>
      </c>
      <c r="E96" t="s">
        <v>342</v>
      </c>
    </row>
    <row r="97" spans="1:5" x14ac:dyDescent="0.25">
      <c r="A97" t="s">
        <v>260</v>
      </c>
      <c r="B97" t="s">
        <v>261</v>
      </c>
      <c r="C97" t="s">
        <v>292</v>
      </c>
      <c r="D97" t="s">
        <v>262</v>
      </c>
      <c r="E97" t="s">
        <v>343</v>
      </c>
    </row>
    <row r="98" spans="1:5" x14ac:dyDescent="0.25">
      <c r="A98" t="s">
        <v>263</v>
      </c>
      <c r="B98" t="s">
        <v>264</v>
      </c>
      <c r="C98" t="s">
        <v>315</v>
      </c>
      <c r="D98" t="s">
        <v>265</v>
      </c>
      <c r="E98" t="s">
        <v>302</v>
      </c>
    </row>
    <row r="99" spans="1:5" x14ac:dyDescent="0.25">
      <c r="A99" t="s">
        <v>266</v>
      </c>
      <c r="B99" t="s">
        <v>267</v>
      </c>
      <c r="C99" t="s">
        <v>303</v>
      </c>
      <c r="D99" t="s">
        <v>268</v>
      </c>
    </row>
    <row r="100" spans="1:5" x14ac:dyDescent="0.25">
      <c r="A100" t="s">
        <v>269</v>
      </c>
      <c r="B100" t="s">
        <v>267</v>
      </c>
      <c r="C100" t="s">
        <v>303</v>
      </c>
      <c r="D100" t="s">
        <v>268</v>
      </c>
    </row>
    <row r="101" spans="1:5" x14ac:dyDescent="0.25">
      <c r="A101" t="s">
        <v>344</v>
      </c>
      <c r="B101" t="s">
        <v>270</v>
      </c>
      <c r="C101" t="s">
        <v>341</v>
      </c>
      <c r="D101" t="s">
        <v>271</v>
      </c>
      <c r="E101" t="s">
        <v>345</v>
      </c>
    </row>
    <row r="102" spans="1:5" x14ac:dyDescent="0.25">
      <c r="A102" t="s">
        <v>272</v>
      </c>
      <c r="B102" t="s">
        <v>273</v>
      </c>
      <c r="C102" t="s">
        <v>346</v>
      </c>
      <c r="D102" t="s">
        <v>274</v>
      </c>
      <c r="E102" t="s">
        <v>301</v>
      </c>
    </row>
    <row r="103" spans="1:5" x14ac:dyDescent="0.25">
      <c r="A103" t="s">
        <v>275</v>
      </c>
      <c r="B103" t="s">
        <v>276</v>
      </c>
      <c r="C103" t="s">
        <v>296</v>
      </c>
      <c r="D103" t="s">
        <v>277</v>
      </c>
      <c r="E103" t="s">
        <v>297</v>
      </c>
    </row>
    <row r="104" spans="1:5" x14ac:dyDescent="0.25">
      <c r="A104" t="s">
        <v>278</v>
      </c>
      <c r="B104" t="s">
        <v>279</v>
      </c>
      <c r="C104" t="s">
        <v>296</v>
      </c>
      <c r="D104" t="s">
        <v>280</v>
      </c>
      <c r="E104" t="s">
        <v>297</v>
      </c>
    </row>
    <row r="105" spans="1:5" x14ac:dyDescent="0.25">
      <c r="A105" t="s">
        <v>281</v>
      </c>
      <c r="B105" t="s">
        <v>282</v>
      </c>
      <c r="C105" t="s">
        <v>296</v>
      </c>
      <c r="D105" t="s">
        <v>280</v>
      </c>
      <c r="E105" t="s">
        <v>297</v>
      </c>
    </row>
    <row r="106" spans="1:5" x14ac:dyDescent="0.25">
      <c r="A106" t="s">
        <v>283</v>
      </c>
      <c r="B106" t="s">
        <v>284</v>
      </c>
      <c r="C106" t="s">
        <v>296</v>
      </c>
      <c r="D106" t="s">
        <v>285</v>
      </c>
      <c r="E106" t="s">
        <v>297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EC2558-9837-49BE-B219-D4F890E0479F}">
  <sheetPr>
    <tabColor rgb="FF0070C0"/>
  </sheetPr>
  <dimension ref="A1:D349"/>
  <sheetViews>
    <sheetView showGridLines="0" workbookViewId="0">
      <selection activeCell="E6" sqref="E6:E9"/>
    </sheetView>
  </sheetViews>
  <sheetFormatPr defaultRowHeight="15" x14ac:dyDescent="0.25"/>
  <cols>
    <col min="1" max="1" width="23.42578125" style="34" customWidth="1"/>
    <col min="2" max="2" width="15.85546875" style="34" bestFit="1" customWidth="1"/>
    <col min="3" max="3" width="5.42578125" style="44" bestFit="1" customWidth="1"/>
    <col min="4" max="4" width="26.5703125" style="34" bestFit="1" customWidth="1"/>
    <col min="5" max="16384" width="9.140625" style="34"/>
  </cols>
  <sheetData>
    <row r="1" spans="1:4" x14ac:dyDescent="0.25">
      <c r="A1" s="34" t="s">
        <v>347</v>
      </c>
    </row>
    <row r="2" spans="1:4" ht="40.5" customHeight="1" x14ac:dyDescent="0.25"/>
    <row r="3" spans="1:4" x14ac:dyDescent="0.25">
      <c r="A3" s="45" t="s">
        <v>348</v>
      </c>
    </row>
    <row r="5" spans="1:4" x14ac:dyDescent="0.25">
      <c r="A5" s="34" t="s">
        <v>349</v>
      </c>
      <c r="D5" s="46"/>
    </row>
    <row r="6" spans="1:4" x14ac:dyDescent="0.25">
      <c r="A6" s="34" t="s">
        <v>33</v>
      </c>
      <c r="B6" s="34" t="s">
        <v>35</v>
      </c>
      <c r="C6" s="34" t="s">
        <v>38</v>
      </c>
      <c r="D6" s="47" t="s">
        <v>11</v>
      </c>
    </row>
    <row r="7" spans="1:4" x14ac:dyDescent="0.25">
      <c r="A7" s="34" t="s">
        <v>395</v>
      </c>
      <c r="B7" s="34" t="s">
        <v>389</v>
      </c>
      <c r="C7" s="48">
        <v>3</v>
      </c>
      <c r="D7" s="34" t="str">
        <f>IFERROR(IF(C7="","",VLOOKUP(C7,Table5[[Item]:[Ready for Z-Degree]],2,FALSE)),"")</f>
        <v>On Track for Spring 2021</v>
      </c>
    </row>
    <row r="8" spans="1:4" x14ac:dyDescent="0.25">
      <c r="A8" s="34" t="s">
        <v>396</v>
      </c>
      <c r="B8" s="34" t="s">
        <v>42</v>
      </c>
      <c r="C8" s="48">
        <v>0</v>
      </c>
      <c r="D8" s="34" t="str">
        <f>IFERROR(IF(C8="","",VLOOKUP(C8,Table5[[Item]:[Ready for Z-Degree]],2,FALSE)),"")</f>
        <v>---Select Readiness Status---</v>
      </c>
    </row>
    <row r="9" spans="1:4" x14ac:dyDescent="0.25">
      <c r="A9" s="34" t="s">
        <v>22</v>
      </c>
      <c r="C9" s="48">
        <v>3</v>
      </c>
      <c r="D9" s="34" t="str">
        <f>IFERROR(IF(C9="","",VLOOKUP(C9,Table5[[Item]:[Ready for Z-Degree]],2,FALSE)),"")</f>
        <v>On Track for Spring 2021</v>
      </c>
    </row>
    <row r="10" spans="1:4" x14ac:dyDescent="0.25">
      <c r="C10" s="34"/>
      <c r="D10" s="34" t="str">
        <f>IFERROR(IF(C10="","",VLOOKUP(C10,Table5[[Item]:[Ready for Z-Degree]],2,FALSE)),"")</f>
        <v/>
      </c>
    </row>
    <row r="11" spans="1:4" x14ac:dyDescent="0.25">
      <c r="C11" s="34"/>
      <c r="D11" s="34" t="str">
        <f>IFERROR(IF(C11="","",VLOOKUP(C11,Table5[[Item]:[Ready for Z-Degree]],2,FALSE)),"")</f>
        <v/>
      </c>
    </row>
    <row r="12" spans="1:4" x14ac:dyDescent="0.25">
      <c r="C12" s="34"/>
      <c r="D12" s="34" t="str">
        <f>IFERROR(IF(C12="","",VLOOKUP(C12,Table5[[Item]:[Ready for Z-Degree]],2,FALSE)),"")</f>
        <v/>
      </c>
    </row>
    <row r="13" spans="1:4" x14ac:dyDescent="0.25">
      <c r="C13" s="34"/>
      <c r="D13" s="34" t="str">
        <f>IFERROR(IF(C13="","",VLOOKUP(C13,Table5[[Item]:[Ready for Z-Degree]],2,FALSE)),"")</f>
        <v/>
      </c>
    </row>
    <row r="14" spans="1:4" x14ac:dyDescent="0.25">
      <c r="C14" s="34"/>
      <c r="D14" s="34" t="str">
        <f>IFERROR(IF(C14="","",VLOOKUP(C14,Table5[[Item]:[Ready for Z-Degree]],2,FALSE)),"")</f>
        <v/>
      </c>
    </row>
    <row r="15" spans="1:4" x14ac:dyDescent="0.25">
      <c r="C15" s="34"/>
      <c r="D15" s="34" t="str">
        <f>IFERROR(IF(C15="","",VLOOKUP(C15,Table5[[Item]:[Ready for Z-Degree]],2,FALSE)),"")</f>
        <v/>
      </c>
    </row>
    <row r="16" spans="1:4" x14ac:dyDescent="0.25">
      <c r="C16" s="34"/>
      <c r="D16" s="34" t="str">
        <f>IFERROR(IF(C16="","",VLOOKUP(C16,Table5[[Item]:[Ready for Z-Degree]],2,FALSE)),"")</f>
        <v/>
      </c>
    </row>
    <row r="17" spans="3:4" x14ac:dyDescent="0.25">
      <c r="C17" s="34"/>
      <c r="D17" s="34" t="str">
        <f>IFERROR(IF(C17="","",VLOOKUP(C17,Table5[[Item]:[Ready for Z-Degree]],2,FALSE)),"")</f>
        <v/>
      </c>
    </row>
    <row r="18" spans="3:4" x14ac:dyDescent="0.25">
      <c r="C18" s="34"/>
      <c r="D18" s="34" t="str">
        <f>IFERROR(IF(C18="","",VLOOKUP(C18,Table5[[Item]:[Ready for Z-Degree]],2,FALSE)),"")</f>
        <v/>
      </c>
    </row>
    <row r="19" spans="3:4" x14ac:dyDescent="0.25">
      <c r="C19" s="34"/>
      <c r="D19" s="34" t="str">
        <f>IFERROR(IF(C19="","",VLOOKUP(C19,Table5[[Item]:[Ready for Z-Degree]],2,FALSE)),"")</f>
        <v/>
      </c>
    </row>
    <row r="20" spans="3:4" x14ac:dyDescent="0.25">
      <c r="C20" s="34"/>
      <c r="D20" s="34" t="str">
        <f>IFERROR(IF(C20="","",VLOOKUP(C20,Table5[[Item]:[Ready for Z-Degree]],2,FALSE)),"")</f>
        <v/>
      </c>
    </row>
    <row r="21" spans="3:4" x14ac:dyDescent="0.25">
      <c r="C21" s="34"/>
      <c r="D21" s="34" t="str">
        <f>IFERROR(IF(C21="","",VLOOKUP(C21,Table5[[Item]:[Ready for Z-Degree]],2,FALSE)),"")</f>
        <v/>
      </c>
    </row>
    <row r="22" spans="3:4" x14ac:dyDescent="0.25">
      <c r="C22" s="34"/>
      <c r="D22" s="34" t="str">
        <f>IFERROR(IF(C22="","",VLOOKUP(C22,Table5[[Item]:[Ready for Z-Degree]],2,FALSE)),"")</f>
        <v/>
      </c>
    </row>
    <row r="23" spans="3:4" x14ac:dyDescent="0.25">
      <c r="C23" s="34"/>
      <c r="D23" s="34" t="str">
        <f>IFERROR(IF(C23="","",VLOOKUP(C23,Table5[[Item]:[Ready for Z-Degree]],2,FALSE)),"")</f>
        <v/>
      </c>
    </row>
    <row r="24" spans="3:4" x14ac:dyDescent="0.25">
      <c r="C24" s="34"/>
      <c r="D24" s="34" t="str">
        <f>IFERROR(IF(C24="","",VLOOKUP(C24,Table5[[Item]:[Ready for Z-Degree]],2,FALSE)),"")</f>
        <v/>
      </c>
    </row>
    <row r="25" spans="3:4" x14ac:dyDescent="0.25">
      <c r="C25" s="34"/>
      <c r="D25" s="34" t="str">
        <f>IFERROR(IF(C25="","",VLOOKUP(C25,Table5[[Item]:[Ready for Z-Degree]],2,FALSE)),"")</f>
        <v/>
      </c>
    </row>
    <row r="26" spans="3:4" x14ac:dyDescent="0.25">
      <c r="C26" s="34"/>
      <c r="D26" s="34" t="str">
        <f>IFERROR(IF(C26="","",VLOOKUP(C26,Table5[[Item]:[Ready for Z-Degree]],2,FALSE)),"")</f>
        <v/>
      </c>
    </row>
    <row r="27" spans="3:4" x14ac:dyDescent="0.25">
      <c r="C27" s="34"/>
      <c r="D27" s="34" t="str">
        <f>IFERROR(IF(C27="","",VLOOKUP(C27,Table5[[Item]:[Ready for Z-Degree]],2,FALSE)),"")</f>
        <v/>
      </c>
    </row>
    <row r="28" spans="3:4" x14ac:dyDescent="0.25">
      <c r="C28" s="34"/>
      <c r="D28" s="34" t="str">
        <f>IFERROR(IF(C28="","",VLOOKUP(C28,Table5[[Item]:[Ready for Z-Degree]],2,FALSE)),"")</f>
        <v/>
      </c>
    </row>
    <row r="29" spans="3:4" x14ac:dyDescent="0.25">
      <c r="C29" s="34"/>
      <c r="D29" s="34" t="str">
        <f>IFERROR(IF(C29="","",VLOOKUP(C29,Table5[[Item]:[Ready for Z-Degree]],2,FALSE)),"")</f>
        <v/>
      </c>
    </row>
    <row r="30" spans="3:4" x14ac:dyDescent="0.25">
      <c r="C30" s="34"/>
      <c r="D30" s="34" t="str">
        <f>IFERROR(IF(C30="","",VLOOKUP(C30,Table5[[Item]:[Ready for Z-Degree]],2,FALSE)),"")</f>
        <v/>
      </c>
    </row>
    <row r="31" spans="3:4" x14ac:dyDescent="0.25">
      <c r="C31" s="34"/>
      <c r="D31" s="34" t="str">
        <f>IFERROR(IF(C31="","",VLOOKUP(C31,Table5[[Item]:[Ready for Z-Degree]],2,FALSE)),"")</f>
        <v/>
      </c>
    </row>
    <row r="32" spans="3:4" x14ac:dyDescent="0.25">
      <c r="C32" s="34"/>
      <c r="D32" s="34" t="str">
        <f>IFERROR(IF(C32="","",VLOOKUP(C32,Table5[[Item]:[Ready for Z-Degree]],2,FALSE)),"")</f>
        <v/>
      </c>
    </row>
    <row r="33" spans="3:4" x14ac:dyDescent="0.25">
      <c r="C33" s="34"/>
      <c r="D33" s="34" t="str">
        <f>IFERROR(IF(C33="","",VLOOKUP(C33,Table5[[Item]:[Ready for Z-Degree]],2,FALSE)),"")</f>
        <v/>
      </c>
    </row>
    <row r="34" spans="3:4" x14ac:dyDescent="0.25">
      <c r="C34" s="34"/>
      <c r="D34" s="34" t="str">
        <f>IFERROR(IF(C34="","",VLOOKUP(C34,Table5[[Item]:[Ready for Z-Degree]],2,FALSE)),"")</f>
        <v/>
      </c>
    </row>
    <row r="35" spans="3:4" x14ac:dyDescent="0.25">
      <c r="C35" s="34"/>
      <c r="D35" s="34" t="str">
        <f>IFERROR(IF(C35="","",VLOOKUP(C35,Table5[[Item]:[Ready for Z-Degree]],2,FALSE)),"")</f>
        <v/>
      </c>
    </row>
    <row r="36" spans="3:4" x14ac:dyDescent="0.25">
      <c r="C36" s="34"/>
      <c r="D36" s="34" t="str">
        <f>IFERROR(IF(C36="","",VLOOKUP(C36,Table5[[Item]:[Ready for Z-Degree]],2,FALSE)),"")</f>
        <v/>
      </c>
    </row>
    <row r="37" spans="3:4" x14ac:dyDescent="0.25">
      <c r="C37" s="34"/>
      <c r="D37" s="34" t="str">
        <f>IFERROR(IF(C37="","",VLOOKUP(C37,Table5[[Item]:[Ready for Z-Degree]],2,FALSE)),"")</f>
        <v/>
      </c>
    </row>
    <row r="38" spans="3:4" x14ac:dyDescent="0.25">
      <c r="C38" s="34"/>
      <c r="D38" s="34" t="str">
        <f>IFERROR(IF(C38="","",VLOOKUP(C38,Table5[[Item]:[Ready for Z-Degree]],2,FALSE)),"")</f>
        <v/>
      </c>
    </row>
    <row r="39" spans="3:4" x14ac:dyDescent="0.25">
      <c r="C39" s="34"/>
      <c r="D39" s="34" t="str">
        <f>IFERROR(IF(C39="","",VLOOKUP(C39,Table5[[Item]:[Ready for Z-Degree]],2,FALSE)),"")</f>
        <v/>
      </c>
    </row>
    <row r="40" spans="3:4" x14ac:dyDescent="0.25">
      <c r="C40" s="34"/>
      <c r="D40" s="34" t="str">
        <f>IFERROR(IF(C40="","",VLOOKUP(C40,Table5[[Item]:[Ready for Z-Degree]],2,FALSE)),"")</f>
        <v/>
      </c>
    </row>
    <row r="41" spans="3:4" x14ac:dyDescent="0.25">
      <c r="C41" s="34"/>
      <c r="D41" s="34" t="str">
        <f>IFERROR(IF(C41="","",VLOOKUP(C41,Table5[[Item]:[Ready for Z-Degree]],2,FALSE)),"")</f>
        <v/>
      </c>
    </row>
    <row r="42" spans="3:4" x14ac:dyDescent="0.25">
      <c r="C42" s="34"/>
      <c r="D42" s="34" t="str">
        <f>IFERROR(IF(C42="","",VLOOKUP(C42,Table5[[Item]:[Ready for Z-Degree]],2,FALSE)),"")</f>
        <v/>
      </c>
    </row>
    <row r="43" spans="3:4" x14ac:dyDescent="0.25">
      <c r="C43" s="34"/>
      <c r="D43" s="34" t="str">
        <f>IFERROR(IF(C43="","",VLOOKUP(C43,Table5[[Item]:[Ready for Z-Degree]],2,FALSE)),"")</f>
        <v/>
      </c>
    </row>
    <row r="44" spans="3:4" x14ac:dyDescent="0.25">
      <c r="C44" s="34"/>
      <c r="D44" s="34" t="str">
        <f>IFERROR(IF(C44="","",VLOOKUP(C44,Table5[[Item]:[Ready for Z-Degree]],2,FALSE)),"")</f>
        <v/>
      </c>
    </row>
    <row r="45" spans="3:4" x14ac:dyDescent="0.25">
      <c r="C45" s="34"/>
      <c r="D45" s="34" t="str">
        <f>IFERROR(IF(C45="","",VLOOKUP(C45,Table5[[Item]:[Ready for Z-Degree]],2,FALSE)),"")</f>
        <v/>
      </c>
    </row>
    <row r="46" spans="3:4" x14ac:dyDescent="0.25">
      <c r="C46" s="34"/>
      <c r="D46" s="34" t="str">
        <f>IFERROR(IF(C46="","",VLOOKUP(C46,Table5[[Item]:[Ready for Z-Degree]],2,FALSE)),"")</f>
        <v/>
      </c>
    </row>
    <row r="47" spans="3:4" x14ac:dyDescent="0.25">
      <c r="C47" s="34"/>
      <c r="D47" s="34" t="str">
        <f>IFERROR(IF(C47="","",VLOOKUP(C47,Table5[[Item]:[Ready for Z-Degree]],2,FALSE)),"")</f>
        <v/>
      </c>
    </row>
    <row r="48" spans="3:4" x14ac:dyDescent="0.25">
      <c r="C48" s="34"/>
      <c r="D48" s="34" t="str">
        <f>IFERROR(IF(C48="","",VLOOKUP(C48,Table5[[Item]:[Ready for Z-Degree]],2,FALSE)),"")</f>
        <v/>
      </c>
    </row>
    <row r="49" spans="3:4" x14ac:dyDescent="0.25">
      <c r="C49" s="34"/>
      <c r="D49" s="34" t="str">
        <f>IFERROR(IF(C49="","",VLOOKUP(C49,Table5[[Item]:[Ready for Z-Degree]],2,FALSE)),"")</f>
        <v/>
      </c>
    </row>
    <row r="50" spans="3:4" x14ac:dyDescent="0.25">
      <c r="C50" s="34"/>
      <c r="D50" s="34" t="str">
        <f>IFERROR(IF(C50="","",VLOOKUP(C50,Table5[[Item]:[Ready for Z-Degree]],2,FALSE)),"")</f>
        <v/>
      </c>
    </row>
    <row r="51" spans="3:4" x14ac:dyDescent="0.25">
      <c r="C51" s="34"/>
      <c r="D51" s="34" t="str">
        <f>IFERROR(IF(C51="","",VLOOKUP(C51,Table5[[Item]:[Ready for Z-Degree]],2,FALSE)),"")</f>
        <v/>
      </c>
    </row>
    <row r="52" spans="3:4" x14ac:dyDescent="0.25">
      <c r="C52" s="34"/>
      <c r="D52" s="34" t="str">
        <f>IFERROR(IF(C52="","",VLOOKUP(C52,Table5[[Item]:[Ready for Z-Degree]],2,FALSE)),"")</f>
        <v/>
      </c>
    </row>
    <row r="53" spans="3:4" x14ac:dyDescent="0.25">
      <c r="C53" s="34"/>
      <c r="D53" s="34" t="str">
        <f>IFERROR(IF(C53="","",VLOOKUP(C53,Table5[[Item]:[Ready for Z-Degree]],2,FALSE)),"")</f>
        <v/>
      </c>
    </row>
    <row r="54" spans="3:4" x14ac:dyDescent="0.25">
      <c r="C54" s="34"/>
      <c r="D54" s="34" t="str">
        <f>IFERROR(IF(C54="","",VLOOKUP(C54,Table5[[Item]:[Ready for Z-Degree]],2,FALSE)),"")</f>
        <v/>
      </c>
    </row>
    <row r="55" spans="3:4" x14ac:dyDescent="0.25">
      <c r="C55" s="34"/>
      <c r="D55" s="34" t="str">
        <f>IFERROR(IF(C55="","",VLOOKUP(C55,Table5[[Item]:[Ready for Z-Degree]],2,FALSE)),"")</f>
        <v/>
      </c>
    </row>
    <row r="56" spans="3:4" x14ac:dyDescent="0.25">
      <c r="C56" s="34"/>
      <c r="D56" s="34" t="str">
        <f>IFERROR(IF(C56="","",VLOOKUP(C56,Table5[[Item]:[Ready for Z-Degree]],2,FALSE)),"")</f>
        <v/>
      </c>
    </row>
    <row r="57" spans="3:4" x14ac:dyDescent="0.25">
      <c r="C57" s="34"/>
      <c r="D57" s="34" t="str">
        <f>IFERROR(IF(C57="","",VLOOKUP(C57,Table5[[Item]:[Ready for Z-Degree]],2,FALSE)),"")</f>
        <v/>
      </c>
    </row>
    <row r="58" spans="3:4" x14ac:dyDescent="0.25">
      <c r="C58" s="34"/>
      <c r="D58" s="34" t="str">
        <f>IFERROR(IF(C58="","",VLOOKUP(C58,Table5[[Item]:[Ready for Z-Degree]],2,FALSE)),"")</f>
        <v/>
      </c>
    </row>
    <row r="59" spans="3:4" x14ac:dyDescent="0.25">
      <c r="C59" s="34"/>
      <c r="D59" s="34" t="str">
        <f>IFERROR(IF(C59="","",VLOOKUP(C59,Table5[[Item]:[Ready for Z-Degree]],2,FALSE)),"")</f>
        <v/>
      </c>
    </row>
    <row r="60" spans="3:4" x14ac:dyDescent="0.25">
      <c r="C60" s="34"/>
      <c r="D60" s="34" t="str">
        <f>IFERROR(IF(C60="","",VLOOKUP(C60,Table5[[Item]:[Ready for Z-Degree]],2,FALSE)),"")</f>
        <v/>
      </c>
    </row>
    <row r="61" spans="3:4" x14ac:dyDescent="0.25">
      <c r="C61" s="34"/>
      <c r="D61" s="34" t="str">
        <f>IFERROR(IF(C61="","",VLOOKUP(C61,Table5[[Item]:[Ready for Z-Degree]],2,FALSE)),"")</f>
        <v/>
      </c>
    </row>
    <row r="62" spans="3:4" x14ac:dyDescent="0.25">
      <c r="C62" s="34"/>
      <c r="D62" s="34" t="str">
        <f>IFERROR(IF(C62="","",VLOOKUP(C62,Table5[[Item]:[Ready for Z-Degree]],2,FALSE)),"")</f>
        <v/>
      </c>
    </row>
    <row r="63" spans="3:4" x14ac:dyDescent="0.25">
      <c r="C63" s="34"/>
      <c r="D63" s="34" t="str">
        <f>IFERROR(IF(C63="","",VLOOKUP(C63,Table5[[Item]:[Ready for Z-Degree]],2,FALSE)),"")</f>
        <v/>
      </c>
    </row>
    <row r="64" spans="3:4" x14ac:dyDescent="0.25">
      <c r="C64" s="34"/>
      <c r="D64" s="34" t="str">
        <f>IFERROR(IF(C64="","",VLOOKUP(C64,Table5[[Item]:[Ready for Z-Degree]],2,FALSE)),"")</f>
        <v/>
      </c>
    </row>
    <row r="65" spans="3:4" x14ac:dyDescent="0.25">
      <c r="C65" s="34"/>
      <c r="D65" s="34" t="str">
        <f>IFERROR(IF(C65="","",VLOOKUP(C65,Table5[[Item]:[Ready for Z-Degree]],2,FALSE)),"")</f>
        <v/>
      </c>
    </row>
    <row r="66" spans="3:4" x14ac:dyDescent="0.25">
      <c r="C66" s="34"/>
      <c r="D66" s="34" t="str">
        <f>IFERROR(IF(C66="","",VLOOKUP(C66,Table5[[Item]:[Ready for Z-Degree]],2,FALSE)),"")</f>
        <v/>
      </c>
    </row>
    <row r="67" spans="3:4" x14ac:dyDescent="0.25">
      <c r="C67" s="34"/>
      <c r="D67" s="34" t="str">
        <f>IFERROR(IF(C67="","",VLOOKUP(C67,Table5[[Item]:[Ready for Z-Degree]],2,FALSE)),"")</f>
        <v/>
      </c>
    </row>
    <row r="68" spans="3:4" x14ac:dyDescent="0.25">
      <c r="C68" s="34"/>
      <c r="D68" s="34" t="str">
        <f>IFERROR(IF(C68="","",VLOOKUP(C68,Table5[[Item]:[Ready for Z-Degree]],2,FALSE)),"")</f>
        <v/>
      </c>
    </row>
    <row r="69" spans="3:4" x14ac:dyDescent="0.25">
      <c r="C69" s="34"/>
      <c r="D69" s="34" t="str">
        <f>IFERROR(IF(C69="","",VLOOKUP(C69,Table5[[Item]:[Ready for Z-Degree]],2,FALSE)),"")</f>
        <v/>
      </c>
    </row>
    <row r="70" spans="3:4" x14ac:dyDescent="0.25">
      <c r="C70" s="34"/>
      <c r="D70" s="34" t="str">
        <f>IFERROR(IF(C70="","",VLOOKUP(C70,Table5[[Item]:[Ready for Z-Degree]],2,FALSE)),"")</f>
        <v/>
      </c>
    </row>
    <row r="71" spans="3:4" x14ac:dyDescent="0.25">
      <c r="C71" s="34"/>
      <c r="D71" s="34" t="str">
        <f>IFERROR(IF(C71="","",VLOOKUP(C71,Table5[[Item]:[Ready for Z-Degree]],2,FALSE)),"")</f>
        <v/>
      </c>
    </row>
    <row r="72" spans="3:4" x14ac:dyDescent="0.25">
      <c r="C72" s="34"/>
      <c r="D72" s="34" t="str">
        <f>IFERROR(IF(C72="","",VLOOKUP(C72,Table5[[Item]:[Ready for Z-Degree]],2,FALSE)),"")</f>
        <v/>
      </c>
    </row>
    <row r="73" spans="3:4" x14ac:dyDescent="0.25">
      <c r="C73" s="34"/>
      <c r="D73" s="34" t="str">
        <f>IFERROR(IF(C73="","",VLOOKUP(C73,Table5[[Item]:[Ready for Z-Degree]],2,FALSE)),"")</f>
        <v/>
      </c>
    </row>
    <row r="74" spans="3:4" x14ac:dyDescent="0.25">
      <c r="C74" s="34"/>
      <c r="D74" s="34" t="str">
        <f>IFERROR(IF(C74="","",VLOOKUP(C74,Table5[[Item]:[Ready for Z-Degree]],2,FALSE)),"")</f>
        <v/>
      </c>
    </row>
    <row r="75" spans="3:4" x14ac:dyDescent="0.25">
      <c r="C75" s="34"/>
      <c r="D75" s="34" t="str">
        <f>IFERROR(IF(C75="","",VLOOKUP(C75,Table5[[Item]:[Ready for Z-Degree]],2,FALSE)),"")</f>
        <v/>
      </c>
    </row>
    <row r="76" spans="3:4" x14ac:dyDescent="0.25">
      <c r="C76" s="34"/>
      <c r="D76" s="34" t="str">
        <f>IFERROR(IF(C76="","",VLOOKUP(C76,Table5[[Item]:[Ready for Z-Degree]],2,FALSE)),"")</f>
        <v/>
      </c>
    </row>
    <row r="77" spans="3:4" x14ac:dyDescent="0.25">
      <c r="C77" s="34"/>
      <c r="D77" s="34" t="str">
        <f>IFERROR(IF(C77="","",VLOOKUP(C77,Table5[[Item]:[Ready for Z-Degree]],2,FALSE)),"")</f>
        <v/>
      </c>
    </row>
    <row r="78" spans="3:4" x14ac:dyDescent="0.25">
      <c r="C78" s="34"/>
      <c r="D78" s="34" t="str">
        <f>IFERROR(IF(C78="","",VLOOKUP(C78,Table5[[Item]:[Ready for Z-Degree]],2,FALSE)),"")</f>
        <v/>
      </c>
    </row>
    <row r="79" spans="3:4" x14ac:dyDescent="0.25">
      <c r="C79" s="34"/>
      <c r="D79" s="34" t="str">
        <f>IFERROR(IF(C79="","",VLOOKUP(C79,Table5[[Item]:[Ready for Z-Degree]],2,FALSE)),"")</f>
        <v/>
      </c>
    </row>
    <row r="80" spans="3:4" x14ac:dyDescent="0.25">
      <c r="C80" s="34"/>
      <c r="D80" s="34" t="str">
        <f>IFERROR(IF(C80="","",VLOOKUP(C80,Table5[[Item]:[Ready for Z-Degree]],2,FALSE)),"")</f>
        <v/>
      </c>
    </row>
    <row r="81" spans="3:4" x14ac:dyDescent="0.25">
      <c r="C81" s="34"/>
      <c r="D81" s="34" t="str">
        <f>IFERROR(IF(C81="","",VLOOKUP(C81,Table5[[Item]:[Ready for Z-Degree]],2,FALSE)),"")</f>
        <v/>
      </c>
    </row>
    <row r="82" spans="3:4" x14ac:dyDescent="0.25">
      <c r="C82" s="34"/>
      <c r="D82" s="34" t="str">
        <f>IFERROR(IF(C82="","",VLOOKUP(C82,Table5[[Item]:[Ready for Z-Degree]],2,FALSE)),"")</f>
        <v/>
      </c>
    </row>
    <row r="83" spans="3:4" x14ac:dyDescent="0.25">
      <c r="C83" s="34"/>
      <c r="D83" s="34" t="str">
        <f>IFERROR(IF(C83="","",VLOOKUP(C83,Table5[[Item]:[Ready for Z-Degree]],2,FALSE)),"")</f>
        <v/>
      </c>
    </row>
    <row r="84" spans="3:4" x14ac:dyDescent="0.25">
      <c r="C84" s="34"/>
      <c r="D84" s="34" t="str">
        <f>IFERROR(IF(C84="","",VLOOKUP(C84,Table5[[Item]:[Ready for Z-Degree]],2,FALSE)),"")</f>
        <v/>
      </c>
    </row>
    <row r="85" spans="3:4" x14ac:dyDescent="0.25">
      <c r="C85" s="34"/>
      <c r="D85" s="34" t="str">
        <f>IFERROR(IF(C85="","",VLOOKUP(C85,Table5[[Item]:[Ready for Z-Degree]],2,FALSE)),"")</f>
        <v/>
      </c>
    </row>
    <row r="86" spans="3:4" x14ac:dyDescent="0.25">
      <c r="C86" s="34"/>
      <c r="D86" s="34" t="str">
        <f>IFERROR(IF(C86="","",VLOOKUP(C86,Table5[[Item]:[Ready for Z-Degree]],2,FALSE)),"")</f>
        <v/>
      </c>
    </row>
    <row r="87" spans="3:4" x14ac:dyDescent="0.25">
      <c r="C87" s="34"/>
      <c r="D87" s="34" t="str">
        <f>IFERROR(IF(C87="","",VLOOKUP(C87,Table5[[Item]:[Ready for Z-Degree]],2,FALSE)),"")</f>
        <v/>
      </c>
    </row>
    <row r="88" spans="3:4" x14ac:dyDescent="0.25">
      <c r="C88" s="34"/>
      <c r="D88" s="34" t="str">
        <f>IFERROR(IF(C88="","",VLOOKUP(C88,Table5[[Item]:[Ready for Z-Degree]],2,FALSE)),"")</f>
        <v/>
      </c>
    </row>
    <row r="89" spans="3:4" x14ac:dyDescent="0.25">
      <c r="C89" s="34"/>
      <c r="D89" s="34" t="str">
        <f>IFERROR(IF(C89="","",VLOOKUP(C89,Table5[[Item]:[Ready for Z-Degree]],2,FALSE)),"")</f>
        <v/>
      </c>
    </row>
    <row r="90" spans="3:4" x14ac:dyDescent="0.25">
      <c r="C90" s="34"/>
      <c r="D90" s="34" t="str">
        <f>IFERROR(IF(C90="","",VLOOKUP(C90,Table5[[Item]:[Ready for Z-Degree]],2,FALSE)),"")</f>
        <v/>
      </c>
    </row>
    <row r="91" spans="3:4" x14ac:dyDescent="0.25">
      <c r="C91" s="34"/>
      <c r="D91" s="34" t="str">
        <f>IFERROR(IF(C91="","",VLOOKUP(C91,Table5[[Item]:[Ready for Z-Degree]],2,FALSE)),"")</f>
        <v/>
      </c>
    </row>
    <row r="92" spans="3:4" x14ac:dyDescent="0.25">
      <c r="C92" s="34"/>
      <c r="D92" s="34" t="str">
        <f>IFERROR(IF(C92="","",VLOOKUP(C92,Table5[[Item]:[Ready for Z-Degree]],2,FALSE)),"")</f>
        <v/>
      </c>
    </row>
    <row r="93" spans="3:4" x14ac:dyDescent="0.25">
      <c r="C93" s="34"/>
      <c r="D93" s="34" t="str">
        <f>IFERROR(IF(C93="","",VLOOKUP(C93,Table5[[Item]:[Ready for Z-Degree]],2,FALSE)),"")</f>
        <v/>
      </c>
    </row>
    <row r="94" spans="3:4" x14ac:dyDescent="0.25">
      <c r="C94" s="34"/>
      <c r="D94" s="34" t="str">
        <f>IFERROR(IF(C94="","",VLOOKUP(C94,Table5[[Item]:[Ready for Z-Degree]],2,FALSE)),"")</f>
        <v/>
      </c>
    </row>
    <row r="95" spans="3:4" x14ac:dyDescent="0.25">
      <c r="C95" s="34"/>
      <c r="D95" s="34" t="str">
        <f>IFERROR(IF(C95="","",VLOOKUP(C95,Table5[[Item]:[Ready for Z-Degree]],2,FALSE)),"")</f>
        <v/>
      </c>
    </row>
    <row r="96" spans="3:4" x14ac:dyDescent="0.25">
      <c r="C96" s="34"/>
      <c r="D96" s="34" t="str">
        <f>IFERROR(IF(C96="","",VLOOKUP(C96,Table5[[Item]:[Ready for Z-Degree]],2,FALSE)),"")</f>
        <v/>
      </c>
    </row>
    <row r="97" spans="3:4" x14ac:dyDescent="0.25">
      <c r="C97" s="34"/>
      <c r="D97" s="34" t="str">
        <f>IFERROR(IF(C97="","",VLOOKUP(C97,Table5[[Item]:[Ready for Z-Degree]],2,FALSE)),"")</f>
        <v/>
      </c>
    </row>
    <row r="98" spans="3:4" x14ac:dyDescent="0.25">
      <c r="C98" s="34"/>
      <c r="D98" s="34" t="str">
        <f>IFERROR(IF(C98="","",VLOOKUP(C98,Table5[[Item]:[Ready for Z-Degree]],2,FALSE)),"")</f>
        <v/>
      </c>
    </row>
    <row r="99" spans="3:4" x14ac:dyDescent="0.25">
      <c r="C99" s="34"/>
      <c r="D99" s="34" t="str">
        <f>IFERROR(IF(C99="","",VLOOKUP(C99,Table5[[Item]:[Ready for Z-Degree]],2,FALSE)),"")</f>
        <v/>
      </c>
    </row>
    <row r="100" spans="3:4" x14ac:dyDescent="0.25">
      <c r="C100" s="34"/>
      <c r="D100" s="34" t="str">
        <f>IFERROR(IF(C100="","",VLOOKUP(C100,Table5[[Item]:[Ready for Z-Degree]],2,FALSE)),"")</f>
        <v/>
      </c>
    </row>
    <row r="101" spans="3:4" x14ac:dyDescent="0.25">
      <c r="C101" s="34"/>
      <c r="D101" s="34" t="str">
        <f>IFERROR(IF(C101="","",VLOOKUP(C101,Table5[[Item]:[Ready for Z-Degree]],2,FALSE)),"")</f>
        <v/>
      </c>
    </row>
    <row r="102" spans="3:4" x14ac:dyDescent="0.25">
      <c r="C102" s="34"/>
      <c r="D102" s="34" t="str">
        <f>IFERROR(IF(C102="","",VLOOKUP(C102,Table5[[Item]:[Ready for Z-Degree]],2,FALSE)),"")</f>
        <v/>
      </c>
    </row>
    <row r="103" spans="3:4" x14ac:dyDescent="0.25">
      <c r="C103" s="34"/>
      <c r="D103" s="34" t="str">
        <f>IFERROR(IF(C103="","",VLOOKUP(C103,Table5[[Item]:[Ready for Z-Degree]],2,FALSE)),"")</f>
        <v/>
      </c>
    </row>
    <row r="104" spans="3:4" x14ac:dyDescent="0.25">
      <c r="C104" s="34"/>
      <c r="D104" s="34" t="str">
        <f>IFERROR(IF(C104="","",VLOOKUP(C104,Table5[[Item]:[Ready for Z-Degree]],2,FALSE)),"")</f>
        <v/>
      </c>
    </row>
    <row r="105" spans="3:4" x14ac:dyDescent="0.25">
      <c r="C105" s="34"/>
      <c r="D105" s="34" t="str">
        <f>IFERROR(IF(C105="","",VLOOKUP(C105,Table5[[Item]:[Ready for Z-Degree]],2,FALSE)),"")</f>
        <v/>
      </c>
    </row>
    <row r="106" spans="3:4" x14ac:dyDescent="0.25">
      <c r="C106" s="34"/>
      <c r="D106" s="34" t="str">
        <f>IFERROR(IF(C106="","",VLOOKUP(C106,Table5[[Item]:[Ready for Z-Degree]],2,FALSE)),"")</f>
        <v/>
      </c>
    </row>
    <row r="107" spans="3:4" x14ac:dyDescent="0.25">
      <c r="C107" s="34"/>
      <c r="D107" s="34" t="str">
        <f>IFERROR(IF(C107="","",VLOOKUP(C107,Table5[[Item]:[Ready for Z-Degree]],2,FALSE)),"")</f>
        <v/>
      </c>
    </row>
    <row r="108" spans="3:4" x14ac:dyDescent="0.25">
      <c r="C108" s="34"/>
      <c r="D108" s="34" t="str">
        <f>IFERROR(IF(C108="","",VLOOKUP(C108,Table5[[Item]:[Ready for Z-Degree]],2,FALSE)),"")</f>
        <v/>
      </c>
    </row>
    <row r="109" spans="3:4" x14ac:dyDescent="0.25">
      <c r="C109" s="34"/>
      <c r="D109" s="34" t="str">
        <f>IFERROR(IF(C109="","",VLOOKUP(C109,Table5[[Item]:[Ready for Z-Degree]],2,FALSE)),"")</f>
        <v/>
      </c>
    </row>
    <row r="110" spans="3:4" x14ac:dyDescent="0.25">
      <c r="C110" s="34"/>
      <c r="D110" s="34" t="str">
        <f>IFERROR(IF(C110="","",VLOOKUP(C110,Table5[[Item]:[Ready for Z-Degree]],2,FALSE)),"")</f>
        <v/>
      </c>
    </row>
    <row r="111" spans="3:4" x14ac:dyDescent="0.25">
      <c r="C111" s="34"/>
      <c r="D111" s="34" t="str">
        <f>IFERROR(IF(C111="","",VLOOKUP(C111,Table5[[Item]:[Ready for Z-Degree]],2,FALSE)),"")</f>
        <v/>
      </c>
    </row>
    <row r="112" spans="3:4" x14ac:dyDescent="0.25">
      <c r="C112" s="34"/>
      <c r="D112" s="34" t="str">
        <f>IFERROR(IF(C112="","",VLOOKUP(C112,Table5[[Item]:[Ready for Z-Degree]],2,FALSE)),"")</f>
        <v/>
      </c>
    </row>
    <row r="113" spans="3:4" x14ac:dyDescent="0.25">
      <c r="C113" s="34"/>
      <c r="D113" s="34" t="str">
        <f>IFERROR(IF(C113="","",VLOOKUP(C113,Table5[[Item]:[Ready for Z-Degree]],2,FALSE)),"")</f>
        <v/>
      </c>
    </row>
    <row r="114" spans="3:4" x14ac:dyDescent="0.25">
      <c r="C114" s="34"/>
      <c r="D114" s="34" t="str">
        <f>IFERROR(IF(C114="","",VLOOKUP(C114,Table5[[Item]:[Ready for Z-Degree]],2,FALSE)),"")</f>
        <v/>
      </c>
    </row>
    <row r="115" spans="3:4" x14ac:dyDescent="0.25">
      <c r="C115" s="34"/>
      <c r="D115" s="34" t="str">
        <f>IFERROR(IF(C115="","",VLOOKUP(C115,Table5[[Item]:[Ready for Z-Degree]],2,FALSE)),"")</f>
        <v/>
      </c>
    </row>
    <row r="116" spans="3:4" x14ac:dyDescent="0.25">
      <c r="C116" s="34"/>
      <c r="D116" s="34" t="str">
        <f>IFERROR(IF(C116="","",VLOOKUP(C116,Table5[[Item]:[Ready for Z-Degree]],2,FALSE)),"")</f>
        <v/>
      </c>
    </row>
    <row r="117" spans="3:4" x14ac:dyDescent="0.25">
      <c r="C117" s="34"/>
      <c r="D117" s="34" t="str">
        <f>IFERROR(IF(C117="","",VLOOKUP(C117,Table5[[Item]:[Ready for Z-Degree]],2,FALSE)),"")</f>
        <v/>
      </c>
    </row>
    <row r="118" spans="3:4" x14ac:dyDescent="0.25">
      <c r="C118" s="34"/>
      <c r="D118" s="34" t="str">
        <f>IFERROR(IF(C118="","",VLOOKUP(C118,Table5[[Item]:[Ready for Z-Degree]],2,FALSE)),"")</f>
        <v/>
      </c>
    </row>
    <row r="119" spans="3:4" x14ac:dyDescent="0.25">
      <c r="C119" s="34"/>
      <c r="D119" s="34" t="str">
        <f>IFERROR(IF(C119="","",VLOOKUP(C119,Table5[[Item]:[Ready for Z-Degree]],2,FALSE)),"")</f>
        <v/>
      </c>
    </row>
    <row r="120" spans="3:4" x14ac:dyDescent="0.25">
      <c r="C120" s="34"/>
      <c r="D120" s="34" t="str">
        <f>IFERROR(IF(C120="","",VLOOKUP(C120,Table5[[Item]:[Ready for Z-Degree]],2,FALSE)),"")</f>
        <v/>
      </c>
    </row>
    <row r="121" spans="3:4" x14ac:dyDescent="0.25">
      <c r="C121" s="34"/>
      <c r="D121" s="34" t="str">
        <f>IFERROR(IF(C121="","",VLOOKUP(C121,Table5[[Item]:[Ready for Z-Degree]],2,FALSE)),"")</f>
        <v/>
      </c>
    </row>
    <row r="122" spans="3:4" x14ac:dyDescent="0.25">
      <c r="C122" s="34"/>
      <c r="D122" s="34" t="str">
        <f>IFERROR(IF(C122="","",VLOOKUP(C122,Table5[[Item]:[Ready for Z-Degree]],2,FALSE)),"")</f>
        <v/>
      </c>
    </row>
    <row r="123" spans="3:4" x14ac:dyDescent="0.25">
      <c r="C123" s="34"/>
      <c r="D123" s="34" t="str">
        <f>IFERROR(IF(C123="","",VLOOKUP(C123,Table5[[Item]:[Ready for Z-Degree]],2,FALSE)),"")</f>
        <v/>
      </c>
    </row>
    <row r="124" spans="3:4" x14ac:dyDescent="0.25">
      <c r="C124" s="34"/>
      <c r="D124" s="34" t="str">
        <f>IFERROR(IF(C124="","",VLOOKUP(C124,Table5[[Item]:[Ready for Z-Degree]],2,FALSE)),"")</f>
        <v/>
      </c>
    </row>
    <row r="125" spans="3:4" x14ac:dyDescent="0.25">
      <c r="C125" s="34"/>
      <c r="D125" s="34" t="str">
        <f>IFERROR(IF(C125="","",VLOOKUP(C125,Table5[[Item]:[Ready for Z-Degree]],2,FALSE)),"")</f>
        <v/>
      </c>
    </row>
    <row r="126" spans="3:4" x14ac:dyDescent="0.25">
      <c r="C126" s="34"/>
      <c r="D126" s="34" t="str">
        <f>IFERROR(IF(C126="","",VLOOKUP(C126,Table5[[Item]:[Ready for Z-Degree]],2,FALSE)),"")</f>
        <v/>
      </c>
    </row>
    <row r="127" spans="3:4" x14ac:dyDescent="0.25">
      <c r="C127" s="34"/>
      <c r="D127" s="34" t="str">
        <f>IFERROR(IF(C127="","",VLOOKUP(C127,Table5[[Item]:[Ready for Z-Degree]],2,FALSE)),"")</f>
        <v/>
      </c>
    </row>
    <row r="128" spans="3:4" x14ac:dyDescent="0.25">
      <c r="C128" s="34"/>
      <c r="D128" s="34" t="str">
        <f>IFERROR(IF(C128="","",VLOOKUP(C128,Table5[[Item]:[Ready for Z-Degree]],2,FALSE)),"")</f>
        <v/>
      </c>
    </row>
    <row r="129" spans="3:4" x14ac:dyDescent="0.25">
      <c r="C129" s="34"/>
      <c r="D129" s="34" t="str">
        <f>IFERROR(IF(C129="","",VLOOKUP(C129,Table5[[Item]:[Ready for Z-Degree]],2,FALSE)),"")</f>
        <v/>
      </c>
    </row>
    <row r="130" spans="3:4" x14ac:dyDescent="0.25">
      <c r="C130" s="34"/>
      <c r="D130" s="34" t="str">
        <f>IFERROR(IF(C130="","",VLOOKUP(C130,Table5[[Item]:[Ready for Z-Degree]],2,FALSE)),"")</f>
        <v/>
      </c>
    </row>
    <row r="131" spans="3:4" x14ac:dyDescent="0.25">
      <c r="C131" s="34"/>
      <c r="D131" s="34" t="str">
        <f>IFERROR(IF(C131="","",VLOOKUP(C131,Table5[[Item]:[Ready for Z-Degree]],2,FALSE)),"")</f>
        <v/>
      </c>
    </row>
    <row r="132" spans="3:4" x14ac:dyDescent="0.25">
      <c r="C132" s="34"/>
      <c r="D132" s="34" t="str">
        <f>IFERROR(IF(C132="","",VLOOKUP(C132,Table5[[Item]:[Ready for Z-Degree]],2,FALSE)),"")</f>
        <v/>
      </c>
    </row>
    <row r="133" spans="3:4" x14ac:dyDescent="0.25">
      <c r="C133" s="34"/>
      <c r="D133" s="34" t="str">
        <f>IFERROR(IF(C133="","",VLOOKUP(C133,Table5[[Item]:[Ready for Z-Degree]],2,FALSE)),"")</f>
        <v/>
      </c>
    </row>
    <row r="134" spans="3:4" x14ac:dyDescent="0.25">
      <c r="C134" s="34"/>
      <c r="D134" s="34" t="str">
        <f>IFERROR(IF(C134="","",VLOOKUP(C134,Table5[[Item]:[Ready for Z-Degree]],2,FALSE)),"")</f>
        <v/>
      </c>
    </row>
    <row r="135" spans="3:4" x14ac:dyDescent="0.25">
      <c r="C135" s="34"/>
      <c r="D135" s="34" t="str">
        <f>IFERROR(IF(C135="","",VLOOKUP(C135,Table5[[Item]:[Ready for Z-Degree]],2,FALSE)),"")</f>
        <v/>
      </c>
    </row>
    <row r="136" spans="3:4" x14ac:dyDescent="0.25">
      <c r="C136" s="34"/>
      <c r="D136" s="34" t="str">
        <f>IFERROR(IF(C136="","",VLOOKUP(C136,Table5[[Item]:[Ready for Z-Degree]],2,FALSE)),"")</f>
        <v/>
      </c>
    </row>
    <row r="137" spans="3:4" x14ac:dyDescent="0.25">
      <c r="C137" s="34"/>
      <c r="D137" s="34" t="str">
        <f>IFERROR(IF(C137="","",VLOOKUP(C137,Table5[[Item]:[Ready for Z-Degree]],2,FALSE)),"")</f>
        <v/>
      </c>
    </row>
    <row r="138" spans="3:4" x14ac:dyDescent="0.25">
      <c r="C138" s="34"/>
      <c r="D138" s="34" t="str">
        <f>IFERROR(IF(C138="","",VLOOKUP(C138,Table5[[Item]:[Ready for Z-Degree]],2,FALSE)),"")</f>
        <v/>
      </c>
    </row>
    <row r="139" spans="3:4" x14ac:dyDescent="0.25">
      <c r="C139" s="34"/>
      <c r="D139" s="34" t="str">
        <f>IFERROR(IF(C139="","",VLOOKUP(C139,Table5[[Item]:[Ready for Z-Degree]],2,FALSE)),"")</f>
        <v/>
      </c>
    </row>
    <row r="140" spans="3:4" x14ac:dyDescent="0.25">
      <c r="C140" s="34"/>
      <c r="D140" s="34" t="str">
        <f>IFERROR(IF(C140="","",VLOOKUP(C140,Table5[[Item]:[Ready for Z-Degree]],2,FALSE)),"")</f>
        <v/>
      </c>
    </row>
    <row r="141" spans="3:4" x14ac:dyDescent="0.25">
      <c r="D141" s="34" t="str">
        <f>IFERROR(IF(C141="","",VLOOKUP(C141,Table5[[Item]:[Ready for Z-Degree]],2,FALSE)),"")</f>
        <v/>
      </c>
    </row>
    <row r="142" spans="3:4" x14ac:dyDescent="0.25">
      <c r="D142" s="34" t="str">
        <f>IFERROR(IF(C142="","",VLOOKUP(C142,Table5[[Item]:[Ready for Z-Degree]],2,FALSE)),"")</f>
        <v/>
      </c>
    </row>
    <row r="143" spans="3:4" x14ac:dyDescent="0.25">
      <c r="D143" s="34" t="str">
        <f>IFERROR(IF(C143="","",VLOOKUP(C143,Table5[[Item]:[Ready for Z-Degree]],2,FALSE)),"")</f>
        <v/>
      </c>
    </row>
    <row r="144" spans="3:4" x14ac:dyDescent="0.25">
      <c r="D144" s="34" t="str">
        <f>IFERROR(IF(C144="","",VLOOKUP(C144,Table5[[Item]:[Ready for Z-Degree]],2,FALSE)),"")</f>
        <v/>
      </c>
    </row>
    <row r="145" spans="4:4" x14ac:dyDescent="0.25">
      <c r="D145" s="34" t="str">
        <f>IFERROR(IF(C145="","",VLOOKUP(C145,Table5[[Item]:[Ready for Z-Degree]],2,FALSE)),"")</f>
        <v/>
      </c>
    </row>
    <row r="146" spans="4:4" x14ac:dyDescent="0.25">
      <c r="D146" s="34" t="str">
        <f>IFERROR(IF(C146="","",VLOOKUP(C146,Table5[[Item]:[Ready for Z-Degree]],2,FALSE)),"")</f>
        <v/>
      </c>
    </row>
    <row r="147" spans="4:4" x14ac:dyDescent="0.25">
      <c r="D147" s="34" t="str">
        <f>IFERROR(IF(C147="","",VLOOKUP(C147,Table5[[Item]:[Ready for Z-Degree]],2,FALSE)),"")</f>
        <v/>
      </c>
    </row>
    <row r="148" spans="4:4" x14ac:dyDescent="0.25">
      <c r="D148" s="34" t="str">
        <f>IFERROR(IF(C148="","",VLOOKUP(C148,Table5[[Item]:[Ready for Z-Degree]],2,FALSE)),"")</f>
        <v/>
      </c>
    </row>
    <row r="149" spans="4:4" x14ac:dyDescent="0.25">
      <c r="D149" s="34" t="str">
        <f>IFERROR(IF(C149="","",VLOOKUP(C149,Table5[[Item]:[Ready for Z-Degree]],2,FALSE)),"")</f>
        <v/>
      </c>
    </row>
    <row r="150" spans="4:4" x14ac:dyDescent="0.25">
      <c r="D150" s="34" t="str">
        <f>IFERROR(IF(C150="","",VLOOKUP(C150,Table5[[Item]:[Ready for Z-Degree]],2,FALSE)),"")</f>
        <v/>
      </c>
    </row>
    <row r="151" spans="4:4" x14ac:dyDescent="0.25">
      <c r="D151" s="34" t="str">
        <f>IFERROR(IF(C151="","",VLOOKUP(C151,Table5[[Item]:[Ready for Z-Degree]],2,FALSE)),"")</f>
        <v/>
      </c>
    </row>
    <row r="152" spans="4:4" x14ac:dyDescent="0.25">
      <c r="D152" s="34" t="str">
        <f>IFERROR(IF(C152="","",VLOOKUP(C152,Table5[[Item]:[Ready for Z-Degree]],2,FALSE)),"")</f>
        <v/>
      </c>
    </row>
    <row r="153" spans="4:4" x14ac:dyDescent="0.25">
      <c r="D153" s="34" t="str">
        <f>IFERROR(IF(C153="","",VLOOKUP(C153,Table5[[Item]:[Ready for Z-Degree]],2,FALSE)),"")</f>
        <v/>
      </c>
    </row>
    <row r="154" spans="4:4" x14ac:dyDescent="0.25">
      <c r="D154" s="34" t="str">
        <f>IFERROR(IF(C154="","",VLOOKUP(C154,Table5[[Item]:[Ready for Z-Degree]],2,FALSE)),"")</f>
        <v/>
      </c>
    </row>
    <row r="155" spans="4:4" x14ac:dyDescent="0.25">
      <c r="D155" s="34" t="str">
        <f>IFERROR(IF(C155="","",VLOOKUP(C155,Table5[[Item]:[Ready for Z-Degree]],2,FALSE)),"")</f>
        <v/>
      </c>
    </row>
    <row r="156" spans="4:4" x14ac:dyDescent="0.25">
      <c r="D156" s="34" t="str">
        <f>IFERROR(IF(C156="","",VLOOKUP(C156,Table5[[Item]:[Ready for Z-Degree]],2,FALSE)),"")</f>
        <v/>
      </c>
    </row>
    <row r="157" spans="4:4" x14ac:dyDescent="0.25">
      <c r="D157" s="34" t="str">
        <f>IFERROR(IF(C157="","",VLOOKUP(C157,Table5[[Item]:[Ready for Z-Degree]],2,FALSE)),"")</f>
        <v/>
      </c>
    </row>
    <row r="158" spans="4:4" x14ac:dyDescent="0.25">
      <c r="D158" s="34" t="str">
        <f>IFERROR(IF(C158="","",VLOOKUP(C158,Table5[[Item]:[Ready for Z-Degree]],2,FALSE)),"")</f>
        <v/>
      </c>
    </row>
    <row r="159" spans="4:4" x14ac:dyDescent="0.25">
      <c r="D159" s="34" t="str">
        <f>IFERROR(IF(C159="","",VLOOKUP(C159,Table5[[Item]:[Ready for Z-Degree]],2,FALSE)),"")</f>
        <v/>
      </c>
    </row>
    <row r="160" spans="4:4" x14ac:dyDescent="0.25">
      <c r="D160" s="34" t="str">
        <f>IFERROR(IF(C160="","",VLOOKUP(C160,Table5[[Item]:[Ready for Z-Degree]],2,FALSE)),"")</f>
        <v/>
      </c>
    </row>
    <row r="161" spans="4:4" x14ac:dyDescent="0.25">
      <c r="D161" s="34" t="str">
        <f>IFERROR(IF(C161="","",VLOOKUP(C161,Table5[[Item]:[Ready for Z-Degree]],2,FALSE)),"")</f>
        <v/>
      </c>
    </row>
    <row r="162" spans="4:4" x14ac:dyDescent="0.25">
      <c r="D162" s="34" t="str">
        <f>IFERROR(IF(C162="","",VLOOKUP(C162,Table5[[Item]:[Ready for Z-Degree]],2,FALSE)),"")</f>
        <v/>
      </c>
    </row>
    <row r="163" spans="4:4" x14ac:dyDescent="0.25">
      <c r="D163" s="34" t="str">
        <f>IFERROR(IF(C163="","",VLOOKUP(C163,Table5[[Item]:[Ready for Z-Degree]],2,FALSE)),"")</f>
        <v/>
      </c>
    </row>
    <row r="164" spans="4:4" x14ac:dyDescent="0.25">
      <c r="D164" s="34" t="str">
        <f>IFERROR(IF(C164="","",VLOOKUP(C164,Table5[[Item]:[Ready for Z-Degree]],2,FALSE)),"")</f>
        <v/>
      </c>
    </row>
    <row r="165" spans="4:4" x14ac:dyDescent="0.25">
      <c r="D165" s="34" t="str">
        <f>IFERROR(IF(C165="","",VLOOKUP(C165,Table5[[Item]:[Ready for Z-Degree]],2,FALSE)),"")</f>
        <v/>
      </c>
    </row>
    <row r="166" spans="4:4" x14ac:dyDescent="0.25">
      <c r="D166" s="34" t="str">
        <f>IFERROR(IF(C166="","",VLOOKUP(C166,Table5[[Item]:[Ready for Z-Degree]],2,FALSE)),"")</f>
        <v/>
      </c>
    </row>
    <row r="167" spans="4:4" x14ac:dyDescent="0.25">
      <c r="D167" s="34" t="str">
        <f>IFERROR(IF(C167="","",VLOOKUP(C167,Table5[[Item]:[Ready for Z-Degree]],2,FALSE)),"")</f>
        <v/>
      </c>
    </row>
    <row r="168" spans="4:4" x14ac:dyDescent="0.25">
      <c r="D168" s="34" t="str">
        <f>IFERROR(IF(C168="","",VLOOKUP(C168,Table5[[Item]:[Ready for Z-Degree]],2,FALSE)),"")</f>
        <v/>
      </c>
    </row>
    <row r="169" spans="4:4" x14ac:dyDescent="0.25">
      <c r="D169" s="34" t="str">
        <f>IFERROR(IF(C169="","",VLOOKUP(C169,Table5[[Item]:[Ready for Z-Degree]],2,FALSE)),"")</f>
        <v/>
      </c>
    </row>
    <row r="170" spans="4:4" x14ac:dyDescent="0.25">
      <c r="D170" s="34" t="str">
        <f>IFERROR(IF(C170="","",VLOOKUP(C170,Table5[[Item]:[Ready for Z-Degree]],2,FALSE)),"")</f>
        <v/>
      </c>
    </row>
    <row r="171" spans="4:4" x14ac:dyDescent="0.25">
      <c r="D171" s="34" t="str">
        <f>IFERROR(IF(C171="","",VLOOKUP(C171,Table5[[Item]:[Ready for Z-Degree]],2,FALSE)),"")</f>
        <v/>
      </c>
    </row>
    <row r="172" spans="4:4" x14ac:dyDescent="0.25">
      <c r="D172" s="34" t="str">
        <f>IFERROR(IF(C172="","",VLOOKUP(C172,Table5[[Item]:[Ready for Z-Degree]],2,FALSE)),"")</f>
        <v/>
      </c>
    </row>
    <row r="173" spans="4:4" x14ac:dyDescent="0.25">
      <c r="D173" s="34" t="str">
        <f>IFERROR(IF(C173="","",VLOOKUP(C173,Table5[[Item]:[Ready for Z-Degree]],2,FALSE)),"")</f>
        <v/>
      </c>
    </row>
    <row r="174" spans="4:4" x14ac:dyDescent="0.25">
      <c r="D174" s="34" t="str">
        <f>IFERROR(IF(C174="","",VLOOKUP(C174,Table5[[Item]:[Ready for Z-Degree]],2,FALSE)),"")</f>
        <v/>
      </c>
    </row>
    <row r="175" spans="4:4" x14ac:dyDescent="0.25">
      <c r="D175" s="34" t="str">
        <f>IFERROR(IF(C175="","",VLOOKUP(C175,Table5[[Item]:[Ready for Z-Degree]],2,FALSE)),"")</f>
        <v/>
      </c>
    </row>
    <row r="176" spans="4:4" x14ac:dyDescent="0.25">
      <c r="D176" s="34" t="str">
        <f>IFERROR(IF(C176="","",VLOOKUP(C176,Table5[[Item]:[Ready for Z-Degree]],2,FALSE)),"")</f>
        <v/>
      </c>
    </row>
    <row r="177" spans="4:4" x14ac:dyDescent="0.25">
      <c r="D177" s="34" t="str">
        <f>IFERROR(IF(C177="","",VLOOKUP(C177,Table5[[Item]:[Ready for Z-Degree]],2,FALSE)),"")</f>
        <v/>
      </c>
    </row>
    <row r="178" spans="4:4" x14ac:dyDescent="0.25">
      <c r="D178" s="34" t="str">
        <f>IFERROR(IF(C178="","",VLOOKUP(C178,Table5[[Item]:[Ready for Z-Degree]],2,FALSE)),"")</f>
        <v/>
      </c>
    </row>
    <row r="179" spans="4:4" x14ac:dyDescent="0.25">
      <c r="D179" s="34" t="str">
        <f>IFERROR(IF(C179="","",VLOOKUP(C179,Table5[[Item]:[Ready for Z-Degree]],2,FALSE)),"")</f>
        <v/>
      </c>
    </row>
    <row r="180" spans="4:4" x14ac:dyDescent="0.25">
      <c r="D180" s="34" t="str">
        <f>IFERROR(IF(C180="","",VLOOKUP(C180,Table5[[Item]:[Ready for Z-Degree]],2,FALSE)),"")</f>
        <v/>
      </c>
    </row>
    <row r="181" spans="4:4" x14ac:dyDescent="0.25">
      <c r="D181" s="34" t="str">
        <f>IFERROR(IF(C181="","",VLOOKUP(C181,Table5[[Item]:[Ready for Z-Degree]],2,FALSE)),"")</f>
        <v/>
      </c>
    </row>
    <row r="182" spans="4:4" x14ac:dyDescent="0.25">
      <c r="D182" s="34" t="str">
        <f>IFERROR(IF(C182="","",VLOOKUP(C182,Table5[[Item]:[Ready for Z-Degree]],2,FALSE)),"")</f>
        <v/>
      </c>
    </row>
    <row r="183" spans="4:4" x14ac:dyDescent="0.25">
      <c r="D183" s="34" t="str">
        <f>IFERROR(IF(C183="","",VLOOKUP(C183,Table5[[Item]:[Ready for Z-Degree]],2,FALSE)),"")</f>
        <v/>
      </c>
    </row>
    <row r="184" spans="4:4" x14ac:dyDescent="0.25">
      <c r="D184" s="34" t="str">
        <f>IFERROR(IF(C184="","",VLOOKUP(C184,Table5[[Item]:[Ready for Z-Degree]],2,FALSE)),"")</f>
        <v/>
      </c>
    </row>
    <row r="185" spans="4:4" x14ac:dyDescent="0.25">
      <c r="D185" s="34" t="str">
        <f>IFERROR(IF(C185="","",VLOOKUP(C185,Table5[[Item]:[Ready for Z-Degree]],2,FALSE)),"")</f>
        <v/>
      </c>
    </row>
    <row r="186" spans="4:4" x14ac:dyDescent="0.25">
      <c r="D186" s="34" t="str">
        <f>IFERROR(IF(C186="","",VLOOKUP(C186,Table5[[Item]:[Ready for Z-Degree]],2,FALSE)),"")</f>
        <v/>
      </c>
    </row>
    <row r="187" spans="4:4" x14ac:dyDescent="0.25">
      <c r="D187" s="34" t="str">
        <f>IFERROR(IF(C187="","",VLOOKUP(C187,Table5[[Item]:[Ready for Z-Degree]],2,FALSE)),"")</f>
        <v/>
      </c>
    </row>
    <row r="188" spans="4:4" x14ac:dyDescent="0.25">
      <c r="D188" s="34" t="str">
        <f>IFERROR(IF(C188="","",VLOOKUP(C188,Table5[[Item]:[Ready for Z-Degree]],2,FALSE)),"")</f>
        <v/>
      </c>
    </row>
    <row r="189" spans="4:4" x14ac:dyDescent="0.25">
      <c r="D189" s="34" t="str">
        <f>IFERROR(IF(C189="","",VLOOKUP(C189,Table5[[Item]:[Ready for Z-Degree]],2,FALSE)),"")</f>
        <v/>
      </c>
    </row>
    <row r="190" spans="4:4" x14ac:dyDescent="0.25">
      <c r="D190" s="34" t="str">
        <f>IFERROR(IF(C190="","",VLOOKUP(C190,Table5[[Item]:[Ready for Z-Degree]],2,FALSE)),"")</f>
        <v/>
      </c>
    </row>
    <row r="191" spans="4:4" x14ac:dyDescent="0.25">
      <c r="D191" s="34" t="str">
        <f>IFERROR(IF(C191="","",VLOOKUP(C191,Table5[[Item]:[Ready for Z-Degree]],2,FALSE)),"")</f>
        <v/>
      </c>
    </row>
    <row r="192" spans="4:4" x14ac:dyDescent="0.25">
      <c r="D192" s="34" t="str">
        <f>IFERROR(IF(C192="","",VLOOKUP(C192,Table5[[Item]:[Ready for Z-Degree]],2,FALSE)),"")</f>
        <v/>
      </c>
    </row>
    <row r="193" spans="4:4" x14ac:dyDescent="0.25">
      <c r="D193" s="34" t="str">
        <f>IFERROR(IF(C193="","",VLOOKUP(C193,Table5[[Item]:[Ready for Z-Degree]],2,FALSE)),"")</f>
        <v/>
      </c>
    </row>
    <row r="194" spans="4:4" x14ac:dyDescent="0.25">
      <c r="D194" s="34" t="str">
        <f>IFERROR(IF(C194="","",VLOOKUP(C194,Table5[[Item]:[Ready for Z-Degree]],2,FALSE)),"")</f>
        <v/>
      </c>
    </row>
    <row r="195" spans="4:4" x14ac:dyDescent="0.25">
      <c r="D195" s="34" t="str">
        <f>IFERROR(IF(C195="","",VLOOKUP(C195,Table5[[Item]:[Ready for Z-Degree]],2,FALSE)),"")</f>
        <v/>
      </c>
    </row>
    <row r="196" spans="4:4" x14ac:dyDescent="0.25">
      <c r="D196" s="34" t="str">
        <f>IFERROR(IF(C196="","",VLOOKUP(C196,Table5[[Item]:[Ready for Z-Degree]],2,FALSE)),"")</f>
        <v/>
      </c>
    </row>
    <row r="197" spans="4:4" x14ac:dyDescent="0.25">
      <c r="D197" s="34" t="str">
        <f>IFERROR(IF(C197="","",VLOOKUP(C197,Table5[[Item]:[Ready for Z-Degree]],2,FALSE)),"")</f>
        <v/>
      </c>
    </row>
    <row r="198" spans="4:4" x14ac:dyDescent="0.25">
      <c r="D198" s="34" t="str">
        <f>IFERROR(IF(C198="","",VLOOKUP(C198,Table5[[Item]:[Ready for Z-Degree]],2,FALSE)),"")</f>
        <v/>
      </c>
    </row>
    <row r="199" spans="4:4" x14ac:dyDescent="0.25">
      <c r="D199" s="34" t="str">
        <f>IFERROR(IF(C199="","",VLOOKUP(C199,Table5[[Item]:[Ready for Z-Degree]],2,FALSE)),"")</f>
        <v/>
      </c>
    </row>
    <row r="200" spans="4:4" x14ac:dyDescent="0.25">
      <c r="D200" s="34" t="str">
        <f>IFERROR(IF(C200="","",VLOOKUP(C200,Table5[[Item]:[Ready for Z-Degree]],2,FALSE)),"")</f>
        <v/>
      </c>
    </row>
    <row r="201" spans="4:4" x14ac:dyDescent="0.25">
      <c r="D201" s="34" t="str">
        <f>IFERROR(IF(C201="","",VLOOKUP(C201,Table5[[Item]:[Ready for Z-Degree]],2,FALSE)),"")</f>
        <v/>
      </c>
    </row>
    <row r="202" spans="4:4" x14ac:dyDescent="0.25">
      <c r="D202" s="34" t="str">
        <f>IFERROR(IF(C202="","",VLOOKUP(C202,Table5[[Item]:[Ready for Z-Degree]],2,FALSE)),"")</f>
        <v/>
      </c>
    </row>
    <row r="203" spans="4:4" x14ac:dyDescent="0.25">
      <c r="D203" s="34" t="str">
        <f>IFERROR(IF(C203="","",VLOOKUP(C203,Table5[[Item]:[Ready for Z-Degree]],2,FALSE)),"")</f>
        <v/>
      </c>
    </row>
    <row r="204" spans="4:4" x14ac:dyDescent="0.25">
      <c r="D204" s="34" t="str">
        <f>IFERROR(IF(C204="","",VLOOKUP(C204,Table5[[Item]:[Ready for Z-Degree]],2,FALSE)),"")</f>
        <v/>
      </c>
    </row>
    <row r="205" spans="4:4" x14ac:dyDescent="0.25">
      <c r="D205" s="34" t="str">
        <f>IFERROR(IF(C205="","",VLOOKUP(C205,Table5[[Item]:[Ready for Z-Degree]],2,FALSE)),"")</f>
        <v/>
      </c>
    </row>
    <row r="206" spans="4:4" x14ac:dyDescent="0.25">
      <c r="D206" s="34" t="str">
        <f>IFERROR(IF(C206="","",VLOOKUP(C206,Table5[[Item]:[Ready for Z-Degree]],2,FALSE)),"")</f>
        <v/>
      </c>
    </row>
    <row r="207" spans="4:4" x14ac:dyDescent="0.25">
      <c r="D207" s="34" t="str">
        <f>IFERROR(IF(C207="","",VLOOKUP(C207,Table5[[Item]:[Ready for Z-Degree]],2,FALSE)),"")</f>
        <v/>
      </c>
    </row>
    <row r="208" spans="4:4" x14ac:dyDescent="0.25">
      <c r="D208" s="34" t="str">
        <f>IFERROR(IF(C208="","",VLOOKUP(C208,Table5[[Item]:[Ready for Z-Degree]],2,FALSE)),"")</f>
        <v/>
      </c>
    </row>
    <row r="209" spans="4:4" x14ac:dyDescent="0.25">
      <c r="D209" s="34" t="str">
        <f>IFERROR(IF(C209="","",VLOOKUP(C209,Table5[[Item]:[Ready for Z-Degree]],2,FALSE)),"")</f>
        <v/>
      </c>
    </row>
    <row r="210" spans="4:4" x14ac:dyDescent="0.25">
      <c r="D210" s="34" t="str">
        <f>IFERROR(IF(C210="","",VLOOKUP(C210,Table5[[Item]:[Ready for Z-Degree]],2,FALSE)),"")</f>
        <v/>
      </c>
    </row>
    <row r="211" spans="4:4" x14ac:dyDescent="0.25">
      <c r="D211" s="34" t="str">
        <f>IFERROR(IF(C211="","",VLOOKUP(C211,Table5[[Item]:[Ready for Z-Degree]],2,FALSE)),"")</f>
        <v/>
      </c>
    </row>
    <row r="212" spans="4:4" x14ac:dyDescent="0.25">
      <c r="D212" s="34" t="str">
        <f>IFERROR(IF(C212="","",VLOOKUP(C212,Table5[[Item]:[Ready for Z-Degree]],2,FALSE)),"")</f>
        <v/>
      </c>
    </row>
    <row r="213" spans="4:4" x14ac:dyDescent="0.25">
      <c r="D213" s="34" t="str">
        <f>IFERROR(IF(C213="","",VLOOKUP(C213,Table5[[Item]:[Ready for Z-Degree]],2,FALSE)),"")</f>
        <v/>
      </c>
    </row>
    <row r="214" spans="4:4" x14ac:dyDescent="0.25">
      <c r="D214" s="34" t="str">
        <f>IFERROR(IF(C214="","",VLOOKUP(C214,Table5[[Item]:[Ready for Z-Degree]],2,FALSE)),"")</f>
        <v/>
      </c>
    </row>
    <row r="215" spans="4:4" x14ac:dyDescent="0.25">
      <c r="D215" s="34" t="str">
        <f>IFERROR(IF(C215="","",VLOOKUP(C215,Table5[[Item]:[Ready for Z-Degree]],2,FALSE)),"")</f>
        <v/>
      </c>
    </row>
    <row r="216" spans="4:4" x14ac:dyDescent="0.25">
      <c r="D216" s="34" t="str">
        <f>IFERROR(IF(C216="","",VLOOKUP(C216,Table5[[Item]:[Ready for Z-Degree]],2,FALSE)),"")</f>
        <v/>
      </c>
    </row>
    <row r="217" spans="4:4" x14ac:dyDescent="0.25">
      <c r="D217" s="34" t="str">
        <f>IFERROR(IF(C217="","",VLOOKUP(C217,Table5[[Item]:[Ready for Z-Degree]],2,FALSE)),"")</f>
        <v/>
      </c>
    </row>
    <row r="218" spans="4:4" x14ac:dyDescent="0.25">
      <c r="D218" s="34" t="str">
        <f>IFERROR(IF(C218="","",VLOOKUP(C218,Table5[[Item]:[Ready for Z-Degree]],2,FALSE)),"")</f>
        <v/>
      </c>
    </row>
    <row r="219" spans="4:4" x14ac:dyDescent="0.25">
      <c r="D219" s="34" t="str">
        <f>IFERROR(IF(C219="","",VLOOKUP(C219,Table5[[Item]:[Ready for Z-Degree]],2,FALSE)),"")</f>
        <v/>
      </c>
    </row>
    <row r="220" spans="4:4" x14ac:dyDescent="0.25">
      <c r="D220" s="34" t="str">
        <f>IFERROR(IF(C220="","",VLOOKUP(C220,Table5[[Item]:[Ready for Z-Degree]],2,FALSE)),"")</f>
        <v/>
      </c>
    </row>
    <row r="221" spans="4:4" x14ac:dyDescent="0.25">
      <c r="D221" s="34" t="str">
        <f>IFERROR(IF(C221="","",VLOOKUP(C221,Table5[[Item]:[Ready for Z-Degree]],2,FALSE)),"")</f>
        <v/>
      </c>
    </row>
    <row r="222" spans="4:4" x14ac:dyDescent="0.25">
      <c r="D222" s="34" t="str">
        <f>IFERROR(IF(C222="","",VLOOKUP(C222,Table5[[Item]:[Ready for Z-Degree]],2,FALSE)),"")</f>
        <v/>
      </c>
    </row>
    <row r="223" spans="4:4" x14ac:dyDescent="0.25">
      <c r="D223" s="34" t="str">
        <f>IFERROR(IF(C223="","",VLOOKUP(C223,Table5[[Item]:[Ready for Z-Degree]],2,FALSE)),"")</f>
        <v/>
      </c>
    </row>
    <row r="224" spans="4:4" x14ac:dyDescent="0.25">
      <c r="D224" s="34" t="str">
        <f>IFERROR(IF(C224="","",VLOOKUP(C224,Table5[[Item]:[Ready for Z-Degree]],2,FALSE)),"")</f>
        <v/>
      </c>
    </row>
    <row r="225" spans="4:4" x14ac:dyDescent="0.25">
      <c r="D225" s="34" t="str">
        <f>IFERROR(IF(C225="","",VLOOKUP(C225,Table5[[Item]:[Ready for Z-Degree]],2,FALSE)),"")</f>
        <v/>
      </c>
    </row>
    <row r="226" spans="4:4" x14ac:dyDescent="0.25">
      <c r="D226" s="34" t="str">
        <f>IFERROR(IF(C226="","",VLOOKUP(C226,Table5[[Item]:[Ready for Z-Degree]],2,FALSE)),"")</f>
        <v/>
      </c>
    </row>
    <row r="227" spans="4:4" x14ac:dyDescent="0.25">
      <c r="D227" s="34" t="str">
        <f>IFERROR(IF(C227="","",VLOOKUP(C227,Table5[[Item]:[Ready for Z-Degree]],2,FALSE)),"")</f>
        <v/>
      </c>
    </row>
    <row r="228" spans="4:4" x14ac:dyDescent="0.25">
      <c r="D228" s="34" t="str">
        <f>IFERROR(IF(C228="","",VLOOKUP(C228,Table5[[Item]:[Ready for Z-Degree]],2,FALSE)),"")</f>
        <v/>
      </c>
    </row>
    <row r="229" spans="4:4" x14ac:dyDescent="0.25">
      <c r="D229" s="34" t="str">
        <f>IFERROR(IF(C229="","",VLOOKUP(C229,Table5[[Item]:[Ready for Z-Degree]],2,FALSE)),"")</f>
        <v/>
      </c>
    </row>
    <row r="230" spans="4:4" x14ac:dyDescent="0.25">
      <c r="D230" s="34" t="str">
        <f>IFERROR(IF(C230="","",VLOOKUP(C230,Table5[[Item]:[Ready for Z-Degree]],2,FALSE)),"")</f>
        <v/>
      </c>
    </row>
    <row r="231" spans="4:4" x14ac:dyDescent="0.25">
      <c r="D231" s="34" t="str">
        <f>IFERROR(IF(C231="","",VLOOKUP(C231,Table5[[Item]:[Ready for Z-Degree]],2,FALSE)),"")</f>
        <v/>
      </c>
    </row>
    <row r="232" spans="4:4" x14ac:dyDescent="0.25">
      <c r="D232" s="34" t="str">
        <f>IFERROR(IF(C232="","",VLOOKUP(C232,Table5[[Item]:[Ready for Z-Degree]],2,FALSE)),"")</f>
        <v/>
      </c>
    </row>
    <row r="233" spans="4:4" x14ac:dyDescent="0.25">
      <c r="D233" s="34" t="str">
        <f>IFERROR(IF(C233="","",VLOOKUP(C233,Table5[[Item]:[Ready for Z-Degree]],2,FALSE)),"")</f>
        <v/>
      </c>
    </row>
    <row r="234" spans="4:4" x14ac:dyDescent="0.25">
      <c r="D234" s="34" t="str">
        <f>IFERROR(IF(C234="","",VLOOKUP(C234,Table5[[Item]:[Ready for Z-Degree]],2,FALSE)),"")</f>
        <v/>
      </c>
    </row>
    <row r="235" spans="4:4" x14ac:dyDescent="0.25">
      <c r="D235" s="34" t="str">
        <f>IFERROR(IF(C235="","",VLOOKUP(C235,Table5[[Item]:[Ready for Z-Degree]],2,FALSE)),"")</f>
        <v/>
      </c>
    </row>
    <row r="236" spans="4:4" x14ac:dyDescent="0.25">
      <c r="D236" s="34" t="str">
        <f>IFERROR(IF(C236="","",VLOOKUP(C236,Table5[[Item]:[Ready for Z-Degree]],2,FALSE)),"")</f>
        <v/>
      </c>
    </row>
    <row r="237" spans="4:4" x14ac:dyDescent="0.25">
      <c r="D237" s="34" t="str">
        <f>IFERROR(IF(C237="","",VLOOKUP(C237,Table5[[Item]:[Ready for Z-Degree]],2,FALSE)),"")</f>
        <v/>
      </c>
    </row>
    <row r="238" spans="4:4" x14ac:dyDescent="0.25">
      <c r="D238" s="34" t="str">
        <f>IFERROR(IF(C238="","",VLOOKUP(C238,Table5[[Item]:[Ready for Z-Degree]],2,FALSE)),"")</f>
        <v/>
      </c>
    </row>
    <row r="239" spans="4:4" x14ac:dyDescent="0.25">
      <c r="D239" s="34" t="str">
        <f>IFERROR(IF(C239="","",VLOOKUP(C239,Table5[[Item]:[Ready for Z-Degree]],2,FALSE)),"")</f>
        <v/>
      </c>
    </row>
    <row r="240" spans="4:4" x14ac:dyDescent="0.25">
      <c r="D240" s="34" t="str">
        <f>IFERROR(IF(C240="","",VLOOKUP(C240,Table5[[Item]:[Ready for Z-Degree]],2,FALSE)),"")</f>
        <v/>
      </c>
    </row>
    <row r="241" spans="4:4" x14ac:dyDescent="0.25">
      <c r="D241" s="34" t="str">
        <f>IFERROR(IF(C241="","",VLOOKUP(C241,Table5[[Item]:[Ready for Z-Degree]],2,FALSE)),"")</f>
        <v/>
      </c>
    </row>
    <row r="242" spans="4:4" x14ac:dyDescent="0.25">
      <c r="D242" s="34" t="str">
        <f>IFERROR(IF(C242="","",VLOOKUP(C242,Table5[[Item]:[Ready for Z-Degree]],2,FALSE)),"")</f>
        <v/>
      </c>
    </row>
    <row r="243" spans="4:4" x14ac:dyDescent="0.25">
      <c r="D243" s="34" t="str">
        <f>IFERROR(IF(C243="","",VLOOKUP(C243,Table5[[Item]:[Ready for Z-Degree]],2,FALSE)),"")</f>
        <v/>
      </c>
    </row>
    <row r="244" spans="4:4" x14ac:dyDescent="0.25">
      <c r="D244" s="34" t="str">
        <f>IFERROR(IF(C244="","",VLOOKUP(C244,Table5[[Item]:[Ready for Z-Degree]],2,FALSE)),"")</f>
        <v/>
      </c>
    </row>
    <row r="245" spans="4:4" x14ac:dyDescent="0.25">
      <c r="D245" s="34" t="str">
        <f>IFERROR(IF(C245="","",VLOOKUP(C245,Table5[[Item]:[Ready for Z-Degree]],2,FALSE)),"")</f>
        <v/>
      </c>
    </row>
    <row r="246" spans="4:4" x14ac:dyDescent="0.25">
      <c r="D246" s="34" t="str">
        <f>IFERROR(IF(C246="","",VLOOKUP(C246,Table5[[Item]:[Ready for Z-Degree]],2,FALSE)),"")</f>
        <v/>
      </c>
    </row>
    <row r="247" spans="4:4" x14ac:dyDescent="0.25">
      <c r="D247" s="34" t="str">
        <f>IFERROR(IF(C247="","",VLOOKUP(C247,Table5[[Item]:[Ready for Z-Degree]],2,FALSE)),"")</f>
        <v/>
      </c>
    </row>
    <row r="248" spans="4:4" x14ac:dyDescent="0.25">
      <c r="D248" s="34" t="str">
        <f>IFERROR(IF(C248="","",VLOOKUP(C248,Table5[[Item]:[Ready for Z-Degree]],2,FALSE)),"")</f>
        <v/>
      </c>
    </row>
    <row r="249" spans="4:4" x14ac:dyDescent="0.25">
      <c r="D249" s="34" t="str">
        <f>IFERROR(IF(C249="","",VLOOKUP(C249,Table5[[Item]:[Ready for Z-Degree]],2,FALSE)),"")</f>
        <v/>
      </c>
    </row>
    <row r="250" spans="4:4" x14ac:dyDescent="0.25">
      <c r="D250" s="34" t="str">
        <f>IFERROR(IF(C250="","",VLOOKUP(C250,Table5[[Item]:[Ready for Z-Degree]],2,FALSE)),"")</f>
        <v/>
      </c>
    </row>
    <row r="251" spans="4:4" x14ac:dyDescent="0.25">
      <c r="D251" s="34" t="str">
        <f>IFERROR(IF(C251="","",VLOOKUP(C251,Table5[[Item]:[Ready for Z-Degree]],2,FALSE)),"")</f>
        <v/>
      </c>
    </row>
    <row r="252" spans="4:4" x14ac:dyDescent="0.25">
      <c r="D252" s="34" t="str">
        <f>IFERROR(IF(C252="","",VLOOKUP(C252,Table5[[Item]:[Ready for Z-Degree]],2,FALSE)),"")</f>
        <v/>
      </c>
    </row>
    <row r="253" spans="4:4" x14ac:dyDescent="0.25">
      <c r="D253" s="34" t="str">
        <f>IFERROR(IF(C253="","",VLOOKUP(C253,Table5[[Item]:[Ready for Z-Degree]],2,FALSE)),"")</f>
        <v/>
      </c>
    </row>
    <row r="254" spans="4:4" x14ac:dyDescent="0.25">
      <c r="D254" s="34" t="str">
        <f>IFERROR(IF(C254="","",VLOOKUP(C254,Table5[[Item]:[Ready for Z-Degree]],2,FALSE)),"")</f>
        <v/>
      </c>
    </row>
    <row r="255" spans="4:4" x14ac:dyDescent="0.25">
      <c r="D255" s="34" t="str">
        <f>IFERROR(IF(C255="","",VLOOKUP(C255,Table5[[Item]:[Ready for Z-Degree]],2,FALSE)),"")</f>
        <v/>
      </c>
    </row>
    <row r="256" spans="4:4" x14ac:dyDescent="0.25">
      <c r="D256" s="34" t="str">
        <f>IFERROR(IF(C256="","",VLOOKUP(C256,Table5[[Item]:[Ready for Z-Degree]],2,FALSE)),"")</f>
        <v/>
      </c>
    </row>
    <row r="257" spans="4:4" x14ac:dyDescent="0.25">
      <c r="D257" s="34" t="str">
        <f>IFERROR(IF(C257="","",VLOOKUP(C257,Table5[[Item]:[Ready for Z-Degree]],2,FALSE)),"")</f>
        <v/>
      </c>
    </row>
    <row r="258" spans="4:4" x14ac:dyDescent="0.25">
      <c r="D258" s="34" t="str">
        <f>IFERROR(IF(C258="","",VLOOKUP(C258,Table5[[Item]:[Ready for Z-Degree]],2,FALSE)),"")</f>
        <v/>
      </c>
    </row>
    <row r="259" spans="4:4" x14ac:dyDescent="0.25">
      <c r="D259" s="34" t="str">
        <f>IFERROR(IF(C259="","",VLOOKUP(C259,Table5[[Item]:[Ready for Z-Degree]],2,FALSE)),"")</f>
        <v/>
      </c>
    </row>
    <row r="260" spans="4:4" x14ac:dyDescent="0.25">
      <c r="D260" s="34" t="str">
        <f>IFERROR(IF(C260="","",VLOOKUP(C260,Table5[[Item]:[Ready for Z-Degree]],2,FALSE)),"")</f>
        <v/>
      </c>
    </row>
    <row r="261" spans="4:4" x14ac:dyDescent="0.25">
      <c r="D261" s="34" t="str">
        <f>IFERROR(IF(C261="","",VLOOKUP(C261,Table5[[Item]:[Ready for Z-Degree]],2,FALSE)),"")</f>
        <v/>
      </c>
    </row>
    <row r="262" spans="4:4" x14ac:dyDescent="0.25">
      <c r="D262" s="34" t="str">
        <f>IFERROR(IF(C262="","",VLOOKUP(C262,Table5[[Item]:[Ready for Z-Degree]],2,FALSE)),"")</f>
        <v/>
      </c>
    </row>
    <row r="263" spans="4:4" x14ac:dyDescent="0.25">
      <c r="D263" s="34" t="str">
        <f>IFERROR(IF(C263="","",VLOOKUP(C263,Table5[[Item]:[Ready for Z-Degree]],2,FALSE)),"")</f>
        <v/>
      </c>
    </row>
    <row r="264" spans="4:4" x14ac:dyDescent="0.25">
      <c r="D264" s="34" t="str">
        <f>IFERROR(IF(C264="","",VLOOKUP(C264,Table5[[Item]:[Ready for Z-Degree]],2,FALSE)),"")</f>
        <v/>
      </c>
    </row>
    <row r="265" spans="4:4" x14ac:dyDescent="0.25">
      <c r="D265" s="34" t="str">
        <f>IFERROR(IF(C265="","",VLOOKUP(C265,Table5[[Item]:[Ready for Z-Degree]],2,FALSE)),"")</f>
        <v/>
      </c>
    </row>
    <row r="266" spans="4:4" x14ac:dyDescent="0.25">
      <c r="D266" s="34" t="str">
        <f>IFERROR(IF(C266="","",VLOOKUP(C266,Table5[[Item]:[Ready for Z-Degree]],2,FALSE)),"")</f>
        <v/>
      </c>
    </row>
    <row r="267" spans="4:4" x14ac:dyDescent="0.25">
      <c r="D267" s="34" t="str">
        <f>IFERROR(IF(C267="","",VLOOKUP(C267,Table5[[Item]:[Ready for Z-Degree]],2,FALSE)),"")</f>
        <v/>
      </c>
    </row>
    <row r="268" spans="4:4" x14ac:dyDescent="0.25">
      <c r="D268" s="34" t="str">
        <f>IFERROR(IF(C268="","",VLOOKUP(C268,Table5[[Item]:[Ready for Z-Degree]],2,FALSE)),"")</f>
        <v/>
      </c>
    </row>
    <row r="269" spans="4:4" x14ac:dyDescent="0.25">
      <c r="D269" s="34" t="str">
        <f>IFERROR(IF(C269="","",VLOOKUP(C269,Table5[[Item]:[Ready for Z-Degree]],2,FALSE)),"")</f>
        <v/>
      </c>
    </row>
    <row r="270" spans="4:4" x14ac:dyDescent="0.25">
      <c r="D270" s="34" t="str">
        <f>IFERROR(IF(C270="","",VLOOKUP(C270,Table5[[Item]:[Ready for Z-Degree]],2,FALSE)),"")</f>
        <v/>
      </c>
    </row>
    <row r="271" spans="4:4" x14ac:dyDescent="0.25">
      <c r="D271" s="34" t="str">
        <f>IFERROR(IF(C271="","",VLOOKUP(C271,Table5[[Item]:[Ready for Z-Degree]],2,FALSE)),"")</f>
        <v/>
      </c>
    </row>
    <row r="272" spans="4:4" x14ac:dyDescent="0.25">
      <c r="D272" s="34" t="str">
        <f>IFERROR(IF(C272="","",VLOOKUP(C272,Table5[[Item]:[Ready for Z-Degree]],2,FALSE)),"")</f>
        <v/>
      </c>
    </row>
    <row r="273" spans="4:4" x14ac:dyDescent="0.25">
      <c r="D273" s="34" t="str">
        <f>IFERROR(IF(C273="","",VLOOKUP(C273,Table5[[Item]:[Ready for Z-Degree]],2,FALSE)),"")</f>
        <v/>
      </c>
    </row>
    <row r="274" spans="4:4" x14ac:dyDescent="0.25">
      <c r="D274" s="34" t="str">
        <f>IFERROR(IF(C274="","",VLOOKUP(C274,Table5[[Item]:[Ready for Z-Degree]],2,FALSE)),"")</f>
        <v/>
      </c>
    </row>
    <row r="275" spans="4:4" x14ac:dyDescent="0.25">
      <c r="D275" s="34" t="str">
        <f>IFERROR(IF(C275="","",VLOOKUP(C275,Table5[[Item]:[Ready for Z-Degree]],2,FALSE)),"")</f>
        <v/>
      </c>
    </row>
    <row r="276" spans="4:4" x14ac:dyDescent="0.25">
      <c r="D276" s="34" t="str">
        <f>IFERROR(IF(C276="","",VLOOKUP(C276,Table5[[Item]:[Ready for Z-Degree]],2,FALSE)),"")</f>
        <v/>
      </c>
    </row>
    <row r="277" spans="4:4" x14ac:dyDescent="0.25">
      <c r="D277" s="34" t="str">
        <f>IFERROR(IF(C277="","",VLOOKUP(C277,Table5[[Item]:[Ready for Z-Degree]],2,FALSE)),"")</f>
        <v/>
      </c>
    </row>
    <row r="278" spans="4:4" x14ac:dyDescent="0.25">
      <c r="D278" s="34" t="str">
        <f>IFERROR(IF(C278="","",VLOOKUP(C278,Table5[[Item]:[Ready for Z-Degree]],2,FALSE)),"")</f>
        <v/>
      </c>
    </row>
    <row r="279" spans="4:4" x14ac:dyDescent="0.25">
      <c r="D279" s="34" t="str">
        <f>IFERROR(IF(C279="","",VLOOKUP(C279,Table5[[Item]:[Ready for Z-Degree]],2,FALSE)),"")</f>
        <v/>
      </c>
    </row>
    <row r="280" spans="4:4" x14ac:dyDescent="0.25">
      <c r="D280" s="34" t="str">
        <f>IFERROR(IF(C280="","",VLOOKUP(C280,Table5[[Item]:[Ready for Z-Degree]],2,FALSE)),"")</f>
        <v/>
      </c>
    </row>
    <row r="281" spans="4:4" x14ac:dyDescent="0.25">
      <c r="D281" s="34" t="str">
        <f>IFERROR(IF(C281="","",VLOOKUP(C281,Table5[[Item]:[Ready for Z-Degree]],2,FALSE)),"")</f>
        <v/>
      </c>
    </row>
    <row r="282" spans="4:4" x14ac:dyDescent="0.25">
      <c r="D282" s="34" t="str">
        <f>IFERROR(IF(C282="","",VLOOKUP(C282,Table5[[Item]:[Ready for Z-Degree]],2,FALSE)),"")</f>
        <v/>
      </c>
    </row>
    <row r="283" spans="4:4" x14ac:dyDescent="0.25">
      <c r="D283" s="34" t="str">
        <f>IFERROR(IF(C283="","",VLOOKUP(C283,Table5[[Item]:[Ready for Z-Degree]],2,FALSE)),"")</f>
        <v/>
      </c>
    </row>
    <row r="284" spans="4:4" x14ac:dyDescent="0.25">
      <c r="D284" s="34" t="str">
        <f>IFERROR(IF(C284="","",VLOOKUP(C284,Table5[[Item]:[Ready for Z-Degree]],2,FALSE)),"")</f>
        <v/>
      </c>
    </row>
    <row r="285" spans="4:4" x14ac:dyDescent="0.25">
      <c r="D285" s="34" t="str">
        <f>IFERROR(IF(C285="","",VLOOKUP(C285,Table5[[Item]:[Ready for Z-Degree]],2,FALSE)),"")</f>
        <v/>
      </c>
    </row>
    <row r="286" spans="4:4" x14ac:dyDescent="0.25">
      <c r="D286" s="34" t="str">
        <f>IFERROR(IF(C286="","",VLOOKUP(C286,Table5[[Item]:[Ready for Z-Degree]],2,FALSE)),"")</f>
        <v/>
      </c>
    </row>
    <row r="287" spans="4:4" x14ac:dyDescent="0.25">
      <c r="D287" s="34" t="str">
        <f>IFERROR(IF(C287="","",VLOOKUP(C287,Table5[[Item]:[Ready for Z-Degree]],2,FALSE)),"")</f>
        <v/>
      </c>
    </row>
    <row r="288" spans="4:4" x14ac:dyDescent="0.25">
      <c r="D288" s="34" t="str">
        <f>IFERROR(IF(C288="","",VLOOKUP(C288,Table5[[Item]:[Ready for Z-Degree]],2,FALSE)),"")</f>
        <v/>
      </c>
    </row>
    <row r="289" spans="4:4" x14ac:dyDescent="0.25">
      <c r="D289" s="34" t="str">
        <f>IFERROR(IF(C289="","",VLOOKUP(C289,Table5[[Item]:[Ready for Z-Degree]],2,FALSE)),"")</f>
        <v/>
      </c>
    </row>
    <row r="290" spans="4:4" x14ac:dyDescent="0.25">
      <c r="D290" s="34" t="str">
        <f>IFERROR(IF(C290="","",VLOOKUP(C290,Table5[[Item]:[Ready for Z-Degree]],2,FALSE)),"")</f>
        <v/>
      </c>
    </row>
    <row r="291" spans="4:4" x14ac:dyDescent="0.25">
      <c r="D291" s="34" t="str">
        <f>IFERROR(IF(C291="","",VLOOKUP(C291,Table5[[Item]:[Ready for Z-Degree]],2,FALSE)),"")</f>
        <v/>
      </c>
    </row>
    <row r="292" spans="4:4" x14ac:dyDescent="0.25">
      <c r="D292" s="34" t="str">
        <f>IFERROR(IF(C292="","",VLOOKUP(C292,Table5[[Item]:[Ready for Z-Degree]],2,FALSE)),"")</f>
        <v/>
      </c>
    </row>
    <row r="293" spans="4:4" x14ac:dyDescent="0.25">
      <c r="D293" s="34" t="str">
        <f>IFERROR(IF(C293="","",VLOOKUP(C293,Table5[[Item]:[Ready for Z-Degree]],2,FALSE)),"")</f>
        <v/>
      </c>
    </row>
    <row r="294" spans="4:4" x14ac:dyDescent="0.25">
      <c r="D294" s="34" t="str">
        <f>IFERROR(IF(C294="","",VLOOKUP(C294,Table5[[Item]:[Ready for Z-Degree]],2,FALSE)),"")</f>
        <v/>
      </c>
    </row>
    <row r="295" spans="4:4" x14ac:dyDescent="0.25">
      <c r="D295" s="34" t="str">
        <f>IFERROR(IF(C295="","",VLOOKUP(C295,Table5[[Item]:[Ready for Z-Degree]],2,FALSE)),"")</f>
        <v/>
      </c>
    </row>
    <row r="296" spans="4:4" x14ac:dyDescent="0.25">
      <c r="D296" s="34" t="str">
        <f>IFERROR(IF(C296="","",VLOOKUP(C296,Table5[[Item]:[Ready for Z-Degree]],2,FALSE)),"")</f>
        <v/>
      </c>
    </row>
    <row r="297" spans="4:4" x14ac:dyDescent="0.25">
      <c r="D297" s="34" t="str">
        <f>IFERROR(IF(C297="","",VLOOKUP(C297,Table5[[Item]:[Ready for Z-Degree]],2,FALSE)),"")</f>
        <v/>
      </c>
    </row>
    <row r="298" spans="4:4" x14ac:dyDescent="0.25">
      <c r="D298" s="34" t="str">
        <f>IFERROR(IF(C298="","",VLOOKUP(C298,Table5[[Item]:[Ready for Z-Degree]],2,FALSE)),"")</f>
        <v/>
      </c>
    </row>
    <row r="299" spans="4:4" x14ac:dyDescent="0.25">
      <c r="D299" s="34" t="str">
        <f>IFERROR(IF(C299="","",VLOOKUP(C299,Table5[[Item]:[Ready for Z-Degree]],2,FALSE)),"")</f>
        <v/>
      </c>
    </row>
    <row r="300" spans="4:4" x14ac:dyDescent="0.25">
      <c r="D300" s="34" t="str">
        <f>IFERROR(IF(C300="","",VLOOKUP(C300,Table5[[Item]:[Ready for Z-Degree]],2,FALSE)),"")</f>
        <v/>
      </c>
    </row>
    <row r="301" spans="4:4" x14ac:dyDescent="0.25">
      <c r="D301" s="34" t="str">
        <f>IFERROR(IF(C301="","",VLOOKUP(C301,Table5[[Item]:[Ready for Z-Degree]],2,FALSE)),"")</f>
        <v/>
      </c>
    </row>
    <row r="302" spans="4:4" x14ac:dyDescent="0.25">
      <c r="D302" s="34" t="str">
        <f>IFERROR(IF(C302="","",VLOOKUP(C302,Table5[[Item]:[Ready for Z-Degree]],2,FALSE)),"")</f>
        <v/>
      </c>
    </row>
    <row r="303" spans="4:4" x14ac:dyDescent="0.25">
      <c r="D303" s="34" t="str">
        <f>IFERROR(IF(C303="","",VLOOKUP(C303,Table5[[Item]:[Ready for Z-Degree]],2,FALSE)),"")</f>
        <v/>
      </c>
    </row>
    <row r="304" spans="4:4" x14ac:dyDescent="0.25">
      <c r="D304" s="34" t="str">
        <f>IFERROR(IF(C304="","",VLOOKUP(C304,Table5[[Item]:[Ready for Z-Degree]],2,FALSE)),"")</f>
        <v/>
      </c>
    </row>
    <row r="305" spans="4:4" x14ac:dyDescent="0.25">
      <c r="D305" s="34" t="str">
        <f>IFERROR(IF(C305="","",VLOOKUP(C305,Table5[[Item]:[Ready for Z-Degree]],2,FALSE)),"")</f>
        <v/>
      </c>
    </row>
    <row r="306" spans="4:4" x14ac:dyDescent="0.25">
      <c r="D306" s="34" t="str">
        <f>IFERROR(IF(C306="","",VLOOKUP(C306,Table5[[Item]:[Ready for Z-Degree]],2,FALSE)),"")</f>
        <v/>
      </c>
    </row>
    <row r="307" spans="4:4" x14ac:dyDescent="0.25">
      <c r="D307" s="34" t="str">
        <f>IFERROR(IF(C307="","",VLOOKUP(C307,Table5[[Item]:[Ready for Z-Degree]],2,FALSE)),"")</f>
        <v/>
      </c>
    </row>
    <row r="308" spans="4:4" x14ac:dyDescent="0.25">
      <c r="D308" s="34" t="str">
        <f>IFERROR(IF(C308="","",VLOOKUP(C308,Table5[[Item]:[Ready for Z-Degree]],2,FALSE)),"")</f>
        <v/>
      </c>
    </row>
    <row r="309" spans="4:4" x14ac:dyDescent="0.25">
      <c r="D309" s="34" t="str">
        <f>IFERROR(IF(C309="","",VLOOKUP(C309,Table5[[Item]:[Ready for Z-Degree]],2,FALSE)),"")</f>
        <v/>
      </c>
    </row>
    <row r="310" spans="4:4" x14ac:dyDescent="0.25">
      <c r="D310" s="34" t="str">
        <f>IFERROR(IF(C310="","",VLOOKUP(C310,Table5[[Item]:[Ready for Z-Degree]],2,FALSE)),"")</f>
        <v/>
      </c>
    </row>
    <row r="311" spans="4:4" x14ac:dyDescent="0.25">
      <c r="D311" s="34" t="str">
        <f>IFERROR(IF(C311="","",VLOOKUP(C311,Table5[[Item]:[Ready for Z-Degree]],2,FALSE)),"")</f>
        <v/>
      </c>
    </row>
    <row r="312" spans="4:4" x14ac:dyDescent="0.25">
      <c r="D312" s="34" t="str">
        <f>IFERROR(IF(C312="","",VLOOKUP(C312,Table5[[Item]:[Ready for Z-Degree]],2,FALSE)),"")</f>
        <v/>
      </c>
    </row>
    <row r="313" spans="4:4" x14ac:dyDescent="0.25">
      <c r="D313" s="34" t="str">
        <f>IFERROR(IF(C313="","",VLOOKUP(C313,Table5[[Item]:[Ready for Z-Degree]],2,FALSE)),"")</f>
        <v/>
      </c>
    </row>
    <row r="314" spans="4:4" x14ac:dyDescent="0.25">
      <c r="D314" s="34" t="str">
        <f>IFERROR(IF(C314="","",VLOOKUP(C314,Table5[[Item]:[Ready for Z-Degree]],2,FALSE)),"")</f>
        <v/>
      </c>
    </row>
    <row r="315" spans="4:4" x14ac:dyDescent="0.25">
      <c r="D315" s="34" t="str">
        <f>IFERROR(IF(C315="","",VLOOKUP(C315,Table5[[Item]:[Ready for Z-Degree]],2,FALSE)),"")</f>
        <v/>
      </c>
    </row>
    <row r="316" spans="4:4" x14ac:dyDescent="0.25">
      <c r="D316" s="34" t="str">
        <f>IFERROR(IF(C316="","",VLOOKUP(C316,Table5[[Item]:[Ready for Z-Degree]],2,FALSE)),"")</f>
        <v/>
      </c>
    </row>
    <row r="317" spans="4:4" x14ac:dyDescent="0.25">
      <c r="D317" s="34" t="str">
        <f>IFERROR(IF(C317="","",VLOOKUP(C317,Table5[[Item]:[Ready for Z-Degree]],2,FALSE)),"")</f>
        <v/>
      </c>
    </row>
    <row r="318" spans="4:4" x14ac:dyDescent="0.25">
      <c r="D318" s="34" t="str">
        <f>IFERROR(IF(C318="","",VLOOKUP(C318,Table5[[Item]:[Ready for Z-Degree]],2,FALSE)),"")</f>
        <v/>
      </c>
    </row>
    <row r="319" spans="4:4" x14ac:dyDescent="0.25">
      <c r="D319" s="34" t="str">
        <f>IFERROR(IF(C319="","",VLOOKUP(C319,Table5[[Item]:[Ready for Z-Degree]],2,FALSE)),"")</f>
        <v/>
      </c>
    </row>
    <row r="320" spans="4:4" x14ac:dyDescent="0.25">
      <c r="D320" s="34" t="str">
        <f>IFERROR(IF(C320="","",VLOOKUP(C320,Table5[[Item]:[Ready for Z-Degree]],2,FALSE)),"")</f>
        <v/>
      </c>
    </row>
    <row r="321" spans="4:4" x14ac:dyDescent="0.25">
      <c r="D321" s="34" t="str">
        <f>IFERROR(IF(C321="","",VLOOKUP(C321,Table5[[Item]:[Ready for Z-Degree]],2,FALSE)),"")</f>
        <v/>
      </c>
    </row>
    <row r="322" spans="4:4" x14ac:dyDescent="0.25">
      <c r="D322" s="34" t="str">
        <f>IFERROR(IF(C322="","",VLOOKUP(C322,Table5[[Item]:[Ready for Z-Degree]],2,FALSE)),"")</f>
        <v/>
      </c>
    </row>
    <row r="323" spans="4:4" x14ac:dyDescent="0.25">
      <c r="D323" s="34" t="str">
        <f>IFERROR(IF(C323="","",VLOOKUP(C323,Table5[[Item]:[Ready for Z-Degree]],2,FALSE)),"")</f>
        <v/>
      </c>
    </row>
    <row r="324" spans="4:4" x14ac:dyDescent="0.25">
      <c r="D324" s="34" t="str">
        <f>IFERROR(IF(C324="","",VLOOKUP(C324,Table5[[Item]:[Ready for Z-Degree]],2,FALSE)),"")</f>
        <v/>
      </c>
    </row>
    <row r="325" spans="4:4" x14ac:dyDescent="0.25">
      <c r="D325" s="34" t="str">
        <f>IFERROR(IF(C325="","",VLOOKUP(C325,Table5[[Item]:[Ready for Z-Degree]],2,FALSE)),"")</f>
        <v/>
      </c>
    </row>
    <row r="326" spans="4:4" x14ac:dyDescent="0.25">
      <c r="D326" s="34" t="str">
        <f>IFERROR(IF(C326="","",VLOOKUP(C326,Table5[[Item]:[Ready for Z-Degree]],2,FALSE)),"")</f>
        <v/>
      </c>
    </row>
    <row r="327" spans="4:4" x14ac:dyDescent="0.25">
      <c r="D327" s="34" t="str">
        <f>IFERROR(IF(C327="","",VLOOKUP(C327,Table5[[Item]:[Ready for Z-Degree]],2,FALSE)),"")</f>
        <v/>
      </c>
    </row>
    <row r="328" spans="4:4" x14ac:dyDescent="0.25">
      <c r="D328" s="34" t="str">
        <f>IFERROR(IF(C328="","",VLOOKUP(C328,Table5[[Item]:[Ready for Z-Degree]],2,FALSE)),"")</f>
        <v/>
      </c>
    </row>
    <row r="329" spans="4:4" x14ac:dyDescent="0.25">
      <c r="D329" s="34" t="str">
        <f>IFERROR(IF(C329="","",VLOOKUP(C329,Table5[[Item]:[Ready for Z-Degree]],2,FALSE)),"")</f>
        <v/>
      </c>
    </row>
    <row r="330" spans="4:4" x14ac:dyDescent="0.25">
      <c r="D330" s="34" t="str">
        <f>IFERROR(IF(C330="","",VLOOKUP(C330,Table5[[Item]:[Ready for Z-Degree]],2,FALSE)),"")</f>
        <v/>
      </c>
    </row>
    <row r="331" spans="4:4" x14ac:dyDescent="0.25">
      <c r="D331" s="34" t="str">
        <f>IFERROR(IF(C331="","",VLOOKUP(C331,Table5[[Item]:[Ready for Z-Degree]],2,FALSE)),"")</f>
        <v/>
      </c>
    </row>
    <row r="332" spans="4:4" x14ac:dyDescent="0.25">
      <c r="D332" s="34" t="str">
        <f>IFERROR(IF(C332="","",VLOOKUP(C332,Table5[[Item]:[Ready for Z-Degree]],2,FALSE)),"")</f>
        <v/>
      </c>
    </row>
    <row r="333" spans="4:4" x14ac:dyDescent="0.25">
      <c r="D333" s="34" t="str">
        <f>IFERROR(IF(C333="","",VLOOKUP(C333,Table5[[Item]:[Ready for Z-Degree]],2,FALSE)),"")</f>
        <v/>
      </c>
    </row>
    <row r="334" spans="4:4" x14ac:dyDescent="0.25">
      <c r="D334" s="34" t="str">
        <f>IFERROR(IF(C334="","",VLOOKUP(C334,Table5[[Item]:[Ready for Z-Degree]],2,FALSE)),"")</f>
        <v/>
      </c>
    </row>
    <row r="335" spans="4:4" x14ac:dyDescent="0.25">
      <c r="D335" s="34" t="str">
        <f>IFERROR(IF(C335="","",VLOOKUP(C335,Table5[[Item]:[Ready for Z-Degree]],2,FALSE)),"")</f>
        <v/>
      </c>
    </row>
    <row r="336" spans="4:4" x14ac:dyDescent="0.25">
      <c r="D336" s="34" t="str">
        <f>IFERROR(IF(C336="","",VLOOKUP(C336,Table5[[Item]:[Ready for Z-Degree]],2,FALSE)),"")</f>
        <v/>
      </c>
    </row>
    <row r="337" spans="4:4" x14ac:dyDescent="0.25">
      <c r="D337" s="34" t="str">
        <f>IFERROR(IF(C337="","",VLOOKUP(C337,Table5[[Item]:[Ready for Z-Degree]],2,FALSE)),"")</f>
        <v/>
      </c>
    </row>
    <row r="338" spans="4:4" x14ac:dyDescent="0.25">
      <c r="D338" s="34" t="str">
        <f>IFERROR(IF(C338="","",VLOOKUP(C338,Table5[[Item]:[Ready for Z-Degree]],2,FALSE)),"")</f>
        <v/>
      </c>
    </row>
    <row r="339" spans="4:4" x14ac:dyDescent="0.25">
      <c r="D339" s="34" t="str">
        <f>IFERROR(IF(C339="","",VLOOKUP(C339,Table5[[Item]:[Ready for Z-Degree]],2,FALSE)),"")</f>
        <v/>
      </c>
    </row>
    <row r="340" spans="4:4" x14ac:dyDescent="0.25">
      <c r="D340" s="34" t="str">
        <f>IFERROR(IF(C340="","",VLOOKUP(C340,Table5[[Item]:[Ready for Z-Degree]],2,FALSE)),"")</f>
        <v/>
      </c>
    </row>
    <row r="341" spans="4:4" x14ac:dyDescent="0.25">
      <c r="D341" s="34" t="str">
        <f>IFERROR(IF(C341="","",VLOOKUP(C341,Table5[[Item]:[Ready for Z-Degree]],2,FALSE)),"")</f>
        <v/>
      </c>
    </row>
    <row r="342" spans="4:4" x14ac:dyDescent="0.25">
      <c r="D342" s="34" t="str">
        <f>IFERROR(IF(C342="","",VLOOKUP(C342,Table5[[Item]:[Ready for Z-Degree]],2,FALSE)),"")</f>
        <v/>
      </c>
    </row>
    <row r="343" spans="4:4" x14ac:dyDescent="0.25">
      <c r="D343" s="34" t="str">
        <f>IFERROR(IF(C343="","",VLOOKUP(C343,Table5[[Item]:[Ready for Z-Degree]],2,FALSE)),"")</f>
        <v/>
      </c>
    </row>
    <row r="344" spans="4:4" x14ac:dyDescent="0.25">
      <c r="D344" s="34" t="str">
        <f>IFERROR(IF(C344="","",VLOOKUP(C344,Table5[[Item]:[Ready for Z-Degree]],2,FALSE)),"")</f>
        <v/>
      </c>
    </row>
    <row r="345" spans="4:4" x14ac:dyDescent="0.25">
      <c r="D345" s="34" t="str">
        <f>IFERROR(IF(C345="","",VLOOKUP(C345,Table5[[Item]:[Ready for Z-Degree]],2,FALSE)),"")</f>
        <v/>
      </c>
    </row>
    <row r="346" spans="4:4" x14ac:dyDescent="0.25">
      <c r="D346" s="34" t="str">
        <f>IFERROR(IF(C346="","",VLOOKUP(C346,Table5[[Item]:[Ready for Z-Degree]],2,FALSE)),"")</f>
        <v/>
      </c>
    </row>
    <row r="347" spans="4:4" x14ac:dyDescent="0.25">
      <c r="D347" s="34" t="str">
        <f>IFERROR(IF(C347="","",VLOOKUP(C347,Table5[[Item]:[Ready for Z-Degree]],2,FALSE)),"")</f>
        <v/>
      </c>
    </row>
    <row r="348" spans="4:4" x14ac:dyDescent="0.25">
      <c r="D348" s="34" t="str">
        <f>IFERROR(IF(C348="","",VLOOKUP(C348,Table5[[Item]:[Ready for Z-Degree]],2,FALSE)),"")</f>
        <v/>
      </c>
    </row>
    <row r="349" spans="4:4" x14ac:dyDescent="0.25">
      <c r="D349" s="34" t="str">
        <f>IFERROR(IF(C349="","",VLOOKUP(C349,Table5[[Item]:[Ready for Z-Degree]],2,FALSE)),"")</f>
        <v/>
      </c>
    </row>
  </sheetData>
  <pageMargins left="0.7" right="0.7" top="0.75" bottom="0.75" header="0.3" footer="0.3"/>
  <pageSetup orientation="portrait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548235"/>
  </sheetPr>
  <dimension ref="A1:S164"/>
  <sheetViews>
    <sheetView showGridLines="0" workbookViewId="0">
      <selection activeCell="A16" sqref="A16"/>
    </sheetView>
  </sheetViews>
  <sheetFormatPr defaultColWidth="9.140625" defaultRowHeight="15" x14ac:dyDescent="0.25"/>
  <cols>
    <col min="1" max="1" width="34" style="1" customWidth="1"/>
    <col min="2" max="2" width="21.5703125" style="1" bestFit="1" customWidth="1"/>
    <col min="3" max="3" width="13.42578125" style="2" bestFit="1" customWidth="1"/>
    <col min="4" max="4" width="10.5703125" style="2" bestFit="1" customWidth="1"/>
    <col min="5" max="5" width="12.7109375" style="2" bestFit="1" customWidth="1"/>
    <col min="6" max="6" width="34.5703125" style="1" bestFit="1" customWidth="1"/>
    <col min="7" max="7" width="21" style="1" bestFit="1" customWidth="1"/>
    <col min="8" max="8" width="21" style="2" bestFit="1" customWidth="1"/>
    <col min="9" max="9" width="20.7109375" style="1" bestFit="1" customWidth="1"/>
    <col min="10" max="10" width="36.140625" style="1" bestFit="1" customWidth="1"/>
    <col min="11" max="11" width="37.7109375" style="1" bestFit="1" customWidth="1"/>
    <col min="12" max="12" width="24.85546875" style="1" bestFit="1" customWidth="1"/>
    <col min="13" max="13" width="29" style="1" bestFit="1" customWidth="1"/>
    <col min="14" max="14" width="26.5703125" style="7" bestFit="1" customWidth="1"/>
    <col min="15" max="15" width="14.28515625" style="2" customWidth="1"/>
    <col min="16" max="16" width="14.28515625" style="1" customWidth="1"/>
    <col min="17" max="17" width="9.140625" style="36"/>
    <col min="18" max="18" width="31.42578125" style="1" customWidth="1"/>
    <col min="19" max="19" width="20.7109375" style="2" customWidth="1"/>
    <col min="20" max="16384" width="9.140625" style="1"/>
  </cols>
  <sheetData>
    <row r="1" spans="1:19" ht="34.5" customHeight="1" x14ac:dyDescent="0.25">
      <c r="A1" s="3" t="s">
        <v>400</v>
      </c>
      <c r="B1" s="4" t="s">
        <v>402</v>
      </c>
      <c r="C1" s="4" t="s">
        <v>379</v>
      </c>
      <c r="D1" s="4" t="s">
        <v>380</v>
      </c>
      <c r="E1" s="4" t="s">
        <v>401</v>
      </c>
      <c r="F1" s="3" t="s">
        <v>35</v>
      </c>
      <c r="G1" s="4" t="s">
        <v>403</v>
      </c>
      <c r="H1" s="4" t="s">
        <v>404</v>
      </c>
      <c r="I1" s="4" t="s">
        <v>381</v>
      </c>
      <c r="J1" s="3" t="s">
        <v>36</v>
      </c>
      <c r="K1" s="4" t="s">
        <v>382</v>
      </c>
      <c r="L1" s="3" t="s">
        <v>383</v>
      </c>
      <c r="M1" s="4" t="s">
        <v>405</v>
      </c>
      <c r="N1" s="4" t="s">
        <v>406</v>
      </c>
      <c r="O1" s="4" t="s">
        <v>37</v>
      </c>
      <c r="P1" s="4" t="s">
        <v>384</v>
      </c>
      <c r="Q1" s="35" t="s">
        <v>385</v>
      </c>
      <c r="R1" s="6" t="s">
        <v>12</v>
      </c>
      <c r="S1" s="33" t="s">
        <v>407</v>
      </c>
    </row>
    <row r="2" spans="1:19" ht="30" x14ac:dyDescent="0.25">
      <c r="A2" s="50" t="str">
        <f t="shared" ref="A2:A33" si="0">College</f>
        <v>Test</v>
      </c>
      <c r="B2" s="53" t="s">
        <v>358</v>
      </c>
      <c r="C2" s="54" t="s">
        <v>386</v>
      </c>
      <c r="D2" s="54">
        <v>101</v>
      </c>
      <c r="E2" s="37" t="str">
        <f>Table1[[#This Row],[Course Acronym ]]&amp; " " &amp;Table1[[#This Row],[Course '# ]]</f>
        <v>BUS 101</v>
      </c>
      <c r="F2" s="61" t="s">
        <v>389</v>
      </c>
      <c r="G2" s="53" t="s">
        <v>361</v>
      </c>
      <c r="H2" s="53" t="s">
        <v>357</v>
      </c>
      <c r="I2" s="62">
        <v>44105</v>
      </c>
      <c r="J2" s="61" t="s">
        <v>390</v>
      </c>
      <c r="K2" s="63" t="s">
        <v>391</v>
      </c>
      <c r="L2" s="61"/>
      <c r="M2" s="53" t="s">
        <v>359</v>
      </c>
      <c r="N2" s="53" t="s">
        <v>368</v>
      </c>
      <c r="O2" s="54">
        <v>2</v>
      </c>
      <c r="P2" s="54">
        <v>2</v>
      </c>
      <c r="Q2" s="64">
        <v>125</v>
      </c>
      <c r="R2" s="61"/>
      <c r="S2" s="42">
        <f>IFERROR(VLOOKUP(Table1[[#This Row],[Ready for Z-Degree
(dropdown)]],Table5[[Ready for Z-Degree]:['#]],2,FALSE),"")</f>
        <v>3</v>
      </c>
    </row>
    <row r="3" spans="1:19" ht="30" x14ac:dyDescent="0.25">
      <c r="A3" s="50" t="str">
        <f t="shared" si="0"/>
        <v>Test</v>
      </c>
      <c r="B3" s="53"/>
      <c r="C3" s="54"/>
      <c r="D3" s="54"/>
      <c r="E3" s="37" t="str">
        <f>Table1[[#This Row],[Course Acronym ]]&amp; " " &amp;Table1[[#This Row],[Course '# ]]</f>
        <v xml:space="preserve"> </v>
      </c>
      <c r="F3" s="61"/>
      <c r="G3" s="53"/>
      <c r="H3" s="53"/>
      <c r="I3" s="58"/>
      <c r="J3" s="61"/>
      <c r="K3" s="61"/>
      <c r="L3" s="61"/>
      <c r="M3" s="53"/>
      <c r="N3" s="53"/>
      <c r="O3" s="54"/>
      <c r="P3" s="54"/>
      <c r="Q3" s="64"/>
      <c r="R3" s="61"/>
      <c r="S3" s="42" t="str">
        <f>IFERROR(VLOOKUP(Table1[[#This Row],[Ready for Z-Degree
(dropdown)]],Table5[[Ready for Z-Degree]:['#]],2,FALSE),"")</f>
        <v/>
      </c>
    </row>
    <row r="4" spans="1:19" x14ac:dyDescent="0.25">
      <c r="A4" s="50" t="str">
        <f t="shared" si="0"/>
        <v>Test</v>
      </c>
      <c r="B4" s="53"/>
      <c r="C4" s="54"/>
      <c r="D4" s="54"/>
      <c r="E4" s="37" t="str">
        <f>Table1[[#This Row],[Course Acronym ]]&amp; " " &amp;Table1[[#This Row],[Course '# ]]</f>
        <v xml:space="preserve"> </v>
      </c>
      <c r="F4" s="61"/>
      <c r="G4" s="53"/>
      <c r="H4" s="53"/>
      <c r="I4" s="54"/>
      <c r="J4" s="61"/>
      <c r="K4" s="61"/>
      <c r="L4" s="61"/>
      <c r="M4" s="53"/>
      <c r="N4" s="53"/>
      <c r="O4" s="54"/>
      <c r="P4" s="54"/>
      <c r="Q4" s="64"/>
      <c r="R4" s="61"/>
      <c r="S4" s="42" t="str">
        <f>IFERROR(VLOOKUP(Table1[[#This Row],[Ready for Z-Degree
(dropdown)]],Table5[[Ready for Z-Degree]:['#]],2,FALSE),"")</f>
        <v/>
      </c>
    </row>
    <row r="5" spans="1:19" ht="30" x14ac:dyDescent="0.25">
      <c r="A5" s="50" t="str">
        <f t="shared" si="0"/>
        <v>Test</v>
      </c>
      <c r="B5" s="53"/>
      <c r="C5" s="54"/>
      <c r="D5" s="54"/>
      <c r="E5" s="37" t="str">
        <f>Table1[[#This Row],[Course Acronym ]]&amp; " " &amp;Table1[[#This Row],[Course '# ]]</f>
        <v xml:space="preserve"> </v>
      </c>
      <c r="F5" s="61"/>
      <c r="G5" s="53"/>
      <c r="H5" s="53"/>
      <c r="I5" s="54"/>
      <c r="J5" s="61"/>
      <c r="K5" s="61"/>
      <c r="L5" s="61"/>
      <c r="M5" s="53"/>
      <c r="N5" s="53"/>
      <c r="O5" s="54"/>
      <c r="P5" s="54"/>
      <c r="Q5" s="64"/>
      <c r="R5" s="61"/>
      <c r="S5" s="42" t="str">
        <f>IFERROR(VLOOKUP(Table1[[#This Row],[Ready for Z-Degree
(dropdown)]],Table5[[Ready for Z-Degree]:['#]],2,FALSE),"")</f>
        <v/>
      </c>
    </row>
    <row r="6" spans="1:19" ht="30" x14ac:dyDescent="0.25">
      <c r="A6" s="50" t="str">
        <f t="shared" si="0"/>
        <v>Test</v>
      </c>
      <c r="B6" s="53"/>
      <c r="C6" s="54"/>
      <c r="D6" s="54"/>
      <c r="E6" s="37" t="str">
        <f>Table1[[#This Row],[Course Acronym ]]&amp; " " &amp;Table1[[#This Row],[Course '# ]]</f>
        <v xml:space="preserve"> </v>
      </c>
      <c r="F6" s="61"/>
      <c r="G6" s="53"/>
      <c r="H6" s="53"/>
      <c r="I6" s="54"/>
      <c r="J6" s="61"/>
      <c r="K6" s="61"/>
      <c r="L6" s="61"/>
      <c r="M6" s="53"/>
      <c r="N6" s="53"/>
      <c r="O6" s="54"/>
      <c r="P6" s="54"/>
      <c r="Q6" s="64"/>
      <c r="R6" s="61"/>
      <c r="S6" s="42" t="str">
        <f>IFERROR(VLOOKUP(Table1[[#This Row],[Ready for Z-Degree
(dropdown)]],Table5[[Ready for Z-Degree]:['#]],2,FALSE),"")</f>
        <v/>
      </c>
    </row>
    <row r="7" spans="1:19" ht="30" x14ac:dyDescent="0.25">
      <c r="A7" s="50" t="str">
        <f t="shared" si="0"/>
        <v>Test</v>
      </c>
      <c r="B7" s="53"/>
      <c r="C7" s="54"/>
      <c r="D7" s="54"/>
      <c r="E7" s="37" t="str">
        <f>Table1[[#This Row],[Course Acronym ]]&amp; " " &amp;Table1[[#This Row],[Course '# ]]</f>
        <v xml:space="preserve"> </v>
      </c>
      <c r="F7" s="61"/>
      <c r="G7" s="53"/>
      <c r="H7" s="53"/>
      <c r="I7" s="54"/>
      <c r="J7" s="61"/>
      <c r="K7" s="61"/>
      <c r="L7" s="61"/>
      <c r="M7" s="53"/>
      <c r="N7" s="53"/>
      <c r="O7" s="54"/>
      <c r="P7" s="54"/>
      <c r="Q7" s="64"/>
      <c r="R7" s="61"/>
      <c r="S7" s="42" t="str">
        <f>IFERROR(VLOOKUP(Table1[[#This Row],[Ready for Z-Degree
(dropdown)]],Table5[[Ready for Z-Degree]:['#]],2,FALSE),"")</f>
        <v/>
      </c>
    </row>
    <row r="8" spans="1:19" ht="30" x14ac:dyDescent="0.25">
      <c r="A8" s="50" t="str">
        <f t="shared" si="0"/>
        <v>Test</v>
      </c>
      <c r="B8" s="53"/>
      <c r="C8" s="54"/>
      <c r="D8" s="55"/>
      <c r="E8" s="37" t="str">
        <f>Table1[[#This Row],[Course Acronym ]]&amp; " " &amp;Table1[[#This Row],[Course '# ]]</f>
        <v xml:space="preserve"> </v>
      </c>
      <c r="F8" s="61"/>
      <c r="G8" s="53"/>
      <c r="H8" s="53"/>
      <c r="I8" s="54"/>
      <c r="J8" s="61"/>
      <c r="K8" s="61"/>
      <c r="L8" s="61"/>
      <c r="M8" s="53"/>
      <c r="N8" s="53"/>
      <c r="O8" s="54"/>
      <c r="P8" s="54"/>
      <c r="Q8" s="64"/>
      <c r="R8" s="61"/>
      <c r="S8" s="42" t="str">
        <f>IFERROR(VLOOKUP(Table1[[#This Row],[Ready for Z-Degree
(dropdown)]],Table5[[Ready for Z-Degree]:['#]],2,FALSE),"")</f>
        <v/>
      </c>
    </row>
    <row r="9" spans="1:19" ht="30" x14ac:dyDescent="0.25">
      <c r="A9" s="50" t="str">
        <f t="shared" si="0"/>
        <v>Test</v>
      </c>
      <c r="B9" s="53"/>
      <c r="C9" s="54"/>
      <c r="D9" s="54"/>
      <c r="E9" s="37" t="str">
        <f>Table1[[#This Row],[Course Acronym ]]&amp; " " &amp;Table1[[#This Row],[Course '# ]]</f>
        <v xml:space="preserve"> </v>
      </c>
      <c r="F9" s="61"/>
      <c r="G9" s="53"/>
      <c r="H9" s="53"/>
      <c r="I9" s="54"/>
      <c r="J9" s="61"/>
      <c r="K9" s="61"/>
      <c r="L9" s="61"/>
      <c r="M9" s="53"/>
      <c r="N9" s="53"/>
      <c r="O9" s="54"/>
      <c r="P9" s="54"/>
      <c r="Q9" s="64"/>
      <c r="R9" s="61"/>
      <c r="S9" s="42" t="str">
        <f>IFERROR(VLOOKUP(Table1[[#This Row],[Ready for Z-Degree
(dropdown)]],Table5[[Ready for Z-Degree]:['#]],2,FALSE),"")</f>
        <v/>
      </c>
    </row>
    <row r="10" spans="1:19" ht="30" x14ac:dyDescent="0.25">
      <c r="A10" s="50" t="str">
        <f t="shared" si="0"/>
        <v>Test</v>
      </c>
      <c r="B10" s="53"/>
      <c r="C10" s="54"/>
      <c r="D10" s="54"/>
      <c r="E10" s="37" t="str">
        <f>Table1[[#This Row],[Course Acronym ]]&amp; " " &amp;Table1[[#This Row],[Course '# ]]</f>
        <v xml:space="preserve"> </v>
      </c>
      <c r="F10" s="65"/>
      <c r="G10" s="53"/>
      <c r="H10" s="53"/>
      <c r="I10" s="54"/>
      <c r="J10" s="61"/>
      <c r="K10" s="61"/>
      <c r="L10" s="61"/>
      <c r="M10" s="53"/>
      <c r="N10" s="53"/>
      <c r="O10" s="54"/>
      <c r="P10" s="54"/>
      <c r="Q10" s="64"/>
      <c r="R10" s="61"/>
      <c r="S10" s="42" t="str">
        <f>IFERROR(VLOOKUP(Table1[[#This Row],[Ready for Z-Degree
(dropdown)]],Table5[[Ready for Z-Degree]:['#]],2,FALSE),"")</f>
        <v/>
      </c>
    </row>
    <row r="11" spans="1:19" ht="30" x14ac:dyDescent="0.25">
      <c r="A11" s="50" t="str">
        <f t="shared" si="0"/>
        <v>Test</v>
      </c>
      <c r="B11" s="53"/>
      <c r="C11" s="54"/>
      <c r="D11" s="54"/>
      <c r="E11" s="37" t="str">
        <f>Table1[[#This Row],[Course Acronym ]]&amp; " " &amp;Table1[[#This Row],[Course '# ]]</f>
        <v xml:space="preserve"> </v>
      </c>
      <c r="F11" s="65"/>
      <c r="G11" s="53"/>
      <c r="H11" s="53"/>
      <c r="I11" s="54"/>
      <c r="J11" s="61"/>
      <c r="K11" s="66"/>
      <c r="L11" s="61"/>
      <c r="M11" s="53"/>
      <c r="N11" s="53"/>
      <c r="O11" s="54"/>
      <c r="P11" s="54"/>
      <c r="Q11" s="64"/>
      <c r="R11" s="61"/>
      <c r="S11" s="42" t="str">
        <f>IFERROR(VLOOKUP(Table1[[#This Row],[Ready for Z-Degree
(dropdown)]],Table5[[Ready for Z-Degree]:['#]],2,FALSE),"")</f>
        <v/>
      </c>
    </row>
    <row r="12" spans="1:19" ht="30" x14ac:dyDescent="0.25">
      <c r="A12" s="50" t="str">
        <f t="shared" si="0"/>
        <v>Test</v>
      </c>
      <c r="B12" s="53"/>
      <c r="C12" s="54"/>
      <c r="D12" s="54"/>
      <c r="E12" s="37" t="str">
        <f>Table1[[#This Row],[Course Acronym ]]&amp; " " &amp;Table1[[#This Row],[Course '# ]]</f>
        <v xml:space="preserve"> </v>
      </c>
      <c r="F12" s="61"/>
      <c r="G12" s="53"/>
      <c r="H12" s="53"/>
      <c r="I12" s="54"/>
      <c r="J12" s="61"/>
      <c r="K12" s="66"/>
      <c r="L12" s="61"/>
      <c r="M12" s="53"/>
      <c r="N12" s="53"/>
      <c r="O12" s="54"/>
      <c r="P12" s="54"/>
      <c r="Q12" s="64"/>
      <c r="R12" s="61"/>
      <c r="S12" s="42" t="str">
        <f>IFERROR(VLOOKUP(Table1[[#This Row],[Ready for Z-Degree
(dropdown)]],Table5[[Ready for Z-Degree]:['#]],2,FALSE),"")</f>
        <v/>
      </c>
    </row>
    <row r="13" spans="1:19" ht="30" x14ac:dyDescent="0.25">
      <c r="A13" s="50" t="str">
        <f t="shared" si="0"/>
        <v>Test</v>
      </c>
      <c r="B13" s="53"/>
      <c r="C13" s="54"/>
      <c r="D13" s="54"/>
      <c r="E13" s="37" t="str">
        <f>Table1[[#This Row],[Course Acronym ]]&amp; " " &amp;Table1[[#This Row],[Course '# ]]</f>
        <v xml:space="preserve"> </v>
      </c>
      <c r="F13" s="61"/>
      <c r="G13" s="53"/>
      <c r="H13" s="53"/>
      <c r="I13" s="54"/>
      <c r="J13" s="61"/>
      <c r="K13" s="61"/>
      <c r="L13" s="61"/>
      <c r="M13" s="53"/>
      <c r="N13" s="53"/>
      <c r="O13" s="54"/>
      <c r="P13" s="54"/>
      <c r="Q13" s="64"/>
      <c r="R13" s="61"/>
      <c r="S13" s="42" t="str">
        <f>IFERROR(VLOOKUP(Table1[[#This Row],[Ready for Z-Degree
(dropdown)]],Table5[[Ready for Z-Degree]:['#]],2,FALSE),"")</f>
        <v/>
      </c>
    </row>
    <row r="14" spans="1:19" x14ac:dyDescent="0.25">
      <c r="A14" s="50" t="str">
        <f t="shared" si="0"/>
        <v>Test</v>
      </c>
      <c r="B14" s="53"/>
      <c r="C14" s="54"/>
      <c r="D14" s="54"/>
      <c r="E14" s="37" t="str">
        <f>Table1[[#This Row],[Course Acronym ]]&amp; " " &amp;Table1[[#This Row],[Course '# ]]</f>
        <v xml:space="preserve"> </v>
      </c>
      <c r="F14" s="61"/>
      <c r="G14" s="53"/>
      <c r="H14" s="53"/>
      <c r="I14" s="54"/>
      <c r="J14" s="61"/>
      <c r="K14" s="66"/>
      <c r="L14" s="61"/>
      <c r="M14" s="53"/>
      <c r="N14" s="53"/>
      <c r="O14" s="54"/>
      <c r="P14" s="54"/>
      <c r="Q14" s="64"/>
      <c r="R14" s="61"/>
      <c r="S14" s="42" t="str">
        <f>IFERROR(VLOOKUP(Table1[[#This Row],[Ready for Z-Degree
(dropdown)]],Table5[[Ready for Z-Degree]:['#]],2,FALSE),"")</f>
        <v/>
      </c>
    </row>
    <row r="15" spans="1:19" x14ac:dyDescent="0.25">
      <c r="A15" s="50" t="str">
        <f t="shared" si="0"/>
        <v>Test</v>
      </c>
      <c r="B15" s="53"/>
      <c r="C15" s="54"/>
      <c r="D15" s="54"/>
      <c r="E15" s="37" t="str">
        <f>Table1[[#This Row],[Course Acronym ]]&amp; " " &amp;Table1[[#This Row],[Course '# ]]</f>
        <v xml:space="preserve"> </v>
      </c>
      <c r="F15" s="65"/>
      <c r="G15" s="53"/>
      <c r="H15" s="53"/>
      <c r="I15" s="54"/>
      <c r="J15" s="61"/>
      <c r="K15" s="66"/>
      <c r="L15" s="61"/>
      <c r="M15" s="53"/>
      <c r="N15" s="53"/>
      <c r="O15" s="54"/>
      <c r="P15" s="54"/>
      <c r="Q15" s="64"/>
      <c r="R15" s="61"/>
      <c r="S15" s="42" t="str">
        <f>IFERROR(VLOOKUP(Table1[[#This Row],[Ready for Z-Degree
(dropdown)]],Table5[[Ready for Z-Degree]:['#]],2,FALSE),"")</f>
        <v/>
      </c>
    </row>
    <row r="16" spans="1:19" x14ac:dyDescent="0.25">
      <c r="A16" s="50" t="str">
        <f t="shared" si="0"/>
        <v>Test</v>
      </c>
      <c r="B16" s="53"/>
      <c r="C16" s="54"/>
      <c r="D16" s="54"/>
      <c r="E16" s="37" t="str">
        <f>Table1[[#This Row],[Course Acronym ]]&amp; " " &amp;Table1[[#This Row],[Course '# ]]</f>
        <v xml:space="preserve"> </v>
      </c>
      <c r="F16" s="65"/>
      <c r="G16" s="53"/>
      <c r="H16" s="53"/>
      <c r="I16" s="54"/>
      <c r="J16" s="61"/>
      <c r="K16" s="66"/>
      <c r="L16" s="61"/>
      <c r="M16" s="53"/>
      <c r="N16" s="53"/>
      <c r="O16" s="54"/>
      <c r="P16" s="54"/>
      <c r="Q16" s="64"/>
      <c r="R16" s="61"/>
      <c r="S16" s="42" t="str">
        <f>IFERROR(VLOOKUP(Table1[[#This Row],[Ready for Z-Degree
(dropdown)]],Table5[[Ready for Z-Degree]:['#]],2,FALSE),"")</f>
        <v/>
      </c>
    </row>
    <row r="17" spans="1:19" x14ac:dyDescent="0.25">
      <c r="A17" s="50" t="str">
        <f t="shared" si="0"/>
        <v>Test</v>
      </c>
      <c r="B17" s="53"/>
      <c r="C17" s="54"/>
      <c r="D17" s="54"/>
      <c r="E17" s="37" t="str">
        <f>Table1[[#This Row],[Course Acronym ]]&amp; " " &amp;Table1[[#This Row],[Course '# ]]</f>
        <v xml:space="preserve"> </v>
      </c>
      <c r="F17" s="65"/>
      <c r="G17" s="53"/>
      <c r="H17" s="53"/>
      <c r="I17" s="54"/>
      <c r="J17" s="61"/>
      <c r="K17" s="66"/>
      <c r="L17" s="61"/>
      <c r="M17" s="53"/>
      <c r="N17" s="53"/>
      <c r="O17" s="54"/>
      <c r="P17" s="54"/>
      <c r="Q17" s="64"/>
      <c r="R17" s="61"/>
      <c r="S17" s="42" t="str">
        <f>IFERROR(VLOOKUP(Table1[[#This Row],[Ready for Z-Degree
(dropdown)]],Table5[[Ready for Z-Degree]:['#]],2,FALSE),"")</f>
        <v/>
      </c>
    </row>
    <row r="18" spans="1:19" x14ac:dyDescent="0.25">
      <c r="A18" s="50" t="str">
        <f t="shared" si="0"/>
        <v>Test</v>
      </c>
      <c r="B18" s="53"/>
      <c r="C18" s="54"/>
      <c r="D18" s="54"/>
      <c r="E18" s="37" t="str">
        <f>Table1[[#This Row],[Course Acronym ]]&amp; " " &amp;Table1[[#This Row],[Course '# ]]</f>
        <v xml:space="preserve"> </v>
      </c>
      <c r="F18" s="61"/>
      <c r="G18" s="53"/>
      <c r="H18" s="53"/>
      <c r="I18" s="54"/>
      <c r="J18" s="61"/>
      <c r="K18" s="61"/>
      <c r="L18" s="61"/>
      <c r="M18" s="53"/>
      <c r="N18" s="53"/>
      <c r="O18" s="54"/>
      <c r="P18" s="54"/>
      <c r="Q18" s="64"/>
      <c r="R18" s="61"/>
      <c r="S18" s="42" t="str">
        <f>IFERROR(VLOOKUP(Table1[[#This Row],[Ready for Z-Degree
(dropdown)]],Table5[[Ready for Z-Degree]:['#]],2,FALSE),"")</f>
        <v/>
      </c>
    </row>
    <row r="19" spans="1:19" x14ac:dyDescent="0.25">
      <c r="A19" s="50" t="str">
        <f t="shared" si="0"/>
        <v>Test</v>
      </c>
      <c r="B19" s="53"/>
      <c r="C19" s="54"/>
      <c r="D19" s="54"/>
      <c r="E19" s="37" t="str">
        <f>Table1[[#This Row],[Course Acronym ]]&amp; " " &amp;Table1[[#This Row],[Course '# ]]</f>
        <v xml:space="preserve"> </v>
      </c>
      <c r="F19" s="65"/>
      <c r="G19" s="53"/>
      <c r="H19" s="53"/>
      <c r="I19" s="60"/>
      <c r="J19" s="61"/>
      <c r="K19" s="66"/>
      <c r="L19" s="61"/>
      <c r="M19" s="53"/>
      <c r="N19" s="53"/>
      <c r="O19" s="54"/>
      <c r="P19" s="54"/>
      <c r="Q19" s="64"/>
      <c r="R19" s="61"/>
      <c r="S19" s="42" t="str">
        <f>IFERROR(VLOOKUP(Table1[[#This Row],[Ready for Z-Degree
(dropdown)]],Table5[[Ready for Z-Degree]:['#]],2,FALSE),"")</f>
        <v/>
      </c>
    </row>
    <row r="20" spans="1:19" x14ac:dyDescent="0.25">
      <c r="A20" s="50" t="str">
        <f t="shared" si="0"/>
        <v>Test</v>
      </c>
      <c r="B20" s="53"/>
      <c r="C20" s="54"/>
      <c r="D20" s="54"/>
      <c r="E20" s="37" t="str">
        <f>Table1[[#This Row],[Course Acronym ]]&amp; " " &amp;Table1[[#This Row],[Course '# ]]</f>
        <v xml:space="preserve"> </v>
      </c>
      <c r="F20" s="61"/>
      <c r="G20" s="53"/>
      <c r="H20" s="53"/>
      <c r="I20" s="54"/>
      <c r="J20" s="61"/>
      <c r="K20" s="61"/>
      <c r="L20" s="61"/>
      <c r="M20" s="53"/>
      <c r="N20" s="53"/>
      <c r="O20" s="54"/>
      <c r="P20" s="54"/>
      <c r="Q20" s="64"/>
      <c r="R20" s="61"/>
      <c r="S20" s="42" t="str">
        <f>IFERROR(VLOOKUP(Table1[[#This Row],[Ready for Z-Degree
(dropdown)]],Table5[[Ready for Z-Degree]:['#]],2,FALSE),"")</f>
        <v/>
      </c>
    </row>
    <row r="21" spans="1:19" x14ac:dyDescent="0.25">
      <c r="A21" s="50" t="str">
        <f t="shared" si="0"/>
        <v>Test</v>
      </c>
      <c r="B21" s="53"/>
      <c r="C21" s="54"/>
      <c r="D21" s="54"/>
      <c r="E21" s="37" t="str">
        <f>Table1[[#This Row],[Course Acronym ]]&amp; " " &amp;Table1[[#This Row],[Course '# ]]</f>
        <v xml:space="preserve"> </v>
      </c>
      <c r="F21" s="61"/>
      <c r="G21" s="53"/>
      <c r="H21" s="53"/>
      <c r="I21" s="54"/>
      <c r="J21" s="61"/>
      <c r="K21" s="61"/>
      <c r="L21" s="61"/>
      <c r="M21" s="53"/>
      <c r="N21" s="53"/>
      <c r="O21" s="54"/>
      <c r="P21" s="54"/>
      <c r="Q21" s="64"/>
      <c r="R21" s="61"/>
      <c r="S21" s="42" t="str">
        <f>IFERROR(VLOOKUP(Table1[[#This Row],[Ready for Z-Degree
(dropdown)]],Table5[[Ready for Z-Degree]:['#]],2,FALSE),"")</f>
        <v/>
      </c>
    </row>
    <row r="22" spans="1:19" x14ac:dyDescent="0.25">
      <c r="A22" s="50" t="str">
        <f t="shared" si="0"/>
        <v>Test</v>
      </c>
      <c r="B22" s="53"/>
      <c r="C22" s="54"/>
      <c r="D22" s="54"/>
      <c r="E22" s="37" t="str">
        <f>Table1[[#This Row],[Course Acronym ]]&amp; " " &amp;Table1[[#This Row],[Course '# ]]</f>
        <v xml:space="preserve"> </v>
      </c>
      <c r="F22" s="61"/>
      <c r="G22" s="53"/>
      <c r="H22" s="53"/>
      <c r="I22" s="54"/>
      <c r="J22" s="61"/>
      <c r="K22" s="61"/>
      <c r="L22" s="61"/>
      <c r="M22" s="53"/>
      <c r="N22" s="53"/>
      <c r="O22" s="54"/>
      <c r="P22" s="54"/>
      <c r="Q22" s="64"/>
      <c r="R22" s="61"/>
      <c r="S22" s="42" t="str">
        <f>IFERROR(VLOOKUP(Table1[[#This Row],[Ready for Z-Degree
(dropdown)]],Table5[[Ready for Z-Degree]:['#]],2,FALSE),"")</f>
        <v/>
      </c>
    </row>
    <row r="23" spans="1:19" x14ac:dyDescent="0.25">
      <c r="A23" s="50" t="str">
        <f t="shared" si="0"/>
        <v>Test</v>
      </c>
      <c r="B23" s="53"/>
      <c r="C23" s="54"/>
      <c r="D23" s="54"/>
      <c r="E23" s="37" t="str">
        <f>Table1[[#This Row],[Course Acronym ]]&amp; " " &amp;Table1[[#This Row],[Course '# ]]</f>
        <v xml:space="preserve"> </v>
      </c>
      <c r="F23" s="65"/>
      <c r="G23" s="53"/>
      <c r="H23" s="53"/>
      <c r="I23" s="54"/>
      <c r="J23" s="61"/>
      <c r="K23" s="61"/>
      <c r="L23" s="61"/>
      <c r="M23" s="53"/>
      <c r="N23" s="53"/>
      <c r="O23" s="54"/>
      <c r="P23" s="54"/>
      <c r="Q23" s="64"/>
      <c r="R23" s="61"/>
      <c r="S23" s="42" t="str">
        <f>IFERROR(VLOOKUP(Table1[[#This Row],[Ready for Z-Degree
(dropdown)]],Table5[[Ready for Z-Degree]:['#]],2,FALSE),"")</f>
        <v/>
      </c>
    </row>
    <row r="24" spans="1:19" x14ac:dyDescent="0.25">
      <c r="A24" s="50" t="str">
        <f t="shared" si="0"/>
        <v>Test</v>
      </c>
      <c r="B24" s="53"/>
      <c r="C24" s="54"/>
      <c r="D24" s="54"/>
      <c r="E24" s="37" t="str">
        <f>Table1[[#This Row],[Course Acronym ]]&amp; " " &amp;Table1[[#This Row],[Course '# ]]</f>
        <v xml:space="preserve"> </v>
      </c>
      <c r="F24" s="65"/>
      <c r="G24" s="53"/>
      <c r="H24" s="53"/>
      <c r="I24" s="54"/>
      <c r="J24" s="61"/>
      <c r="K24" s="61"/>
      <c r="L24" s="61"/>
      <c r="M24" s="53"/>
      <c r="N24" s="53"/>
      <c r="O24" s="54"/>
      <c r="P24" s="54"/>
      <c r="Q24" s="64"/>
      <c r="R24" s="61"/>
      <c r="S24" s="42" t="str">
        <f>IFERROR(VLOOKUP(Table1[[#This Row],[Ready for Z-Degree
(dropdown)]],Table5[[Ready for Z-Degree]:['#]],2,FALSE),"")</f>
        <v/>
      </c>
    </row>
    <row r="25" spans="1:19" x14ac:dyDescent="0.25">
      <c r="A25" s="50" t="str">
        <f t="shared" si="0"/>
        <v>Test</v>
      </c>
      <c r="B25" s="53"/>
      <c r="C25" s="54"/>
      <c r="D25" s="54"/>
      <c r="E25" s="37" t="str">
        <f>Table1[[#This Row],[Course Acronym ]]&amp; " " &amp;Table1[[#This Row],[Course '# ]]</f>
        <v xml:space="preserve"> </v>
      </c>
      <c r="F25" s="65"/>
      <c r="G25" s="53"/>
      <c r="H25" s="53"/>
      <c r="I25" s="54"/>
      <c r="J25" s="61"/>
      <c r="K25" s="63"/>
      <c r="L25" s="61"/>
      <c r="M25" s="53"/>
      <c r="N25" s="53"/>
      <c r="O25" s="54"/>
      <c r="P25" s="54"/>
      <c r="Q25" s="64"/>
      <c r="R25" s="61"/>
      <c r="S25" s="42" t="str">
        <f>IFERROR(VLOOKUP(Table1[[#This Row],[Ready for Z-Degree
(dropdown)]],Table5[[Ready for Z-Degree]:['#]],2,FALSE),"")</f>
        <v/>
      </c>
    </row>
    <row r="26" spans="1:19" x14ac:dyDescent="0.25">
      <c r="A26" s="50" t="str">
        <f t="shared" si="0"/>
        <v>Test</v>
      </c>
      <c r="B26" s="53"/>
      <c r="C26" s="54"/>
      <c r="D26" s="54"/>
      <c r="E26" s="37" t="str">
        <f>Table1[[#This Row],[Course Acronym ]]&amp; " " &amp;Table1[[#This Row],[Course '# ]]</f>
        <v xml:space="preserve"> </v>
      </c>
      <c r="F26" s="65"/>
      <c r="G26" s="53"/>
      <c r="H26" s="53"/>
      <c r="I26" s="54"/>
      <c r="J26" s="61"/>
      <c r="K26" s="61"/>
      <c r="L26" s="61"/>
      <c r="M26" s="53"/>
      <c r="N26" s="53"/>
      <c r="O26" s="54"/>
      <c r="P26" s="54"/>
      <c r="Q26" s="64"/>
      <c r="R26" s="61"/>
      <c r="S26" s="42" t="str">
        <f>IFERROR(VLOOKUP(Table1[[#This Row],[Ready for Z-Degree
(dropdown)]],Table5[[Ready for Z-Degree]:['#]],2,FALSE),"")</f>
        <v/>
      </c>
    </row>
    <row r="27" spans="1:19" x14ac:dyDescent="0.25">
      <c r="A27" s="50" t="str">
        <f t="shared" si="0"/>
        <v>Test</v>
      </c>
      <c r="B27" s="53"/>
      <c r="C27" s="54"/>
      <c r="D27" s="54"/>
      <c r="E27" s="37" t="str">
        <f>Table1[[#This Row],[Course Acronym ]]&amp; " " &amp;Table1[[#This Row],[Course '# ]]</f>
        <v xml:space="preserve"> </v>
      </c>
      <c r="F27" s="65"/>
      <c r="G27" s="53"/>
      <c r="H27" s="53"/>
      <c r="I27" s="54"/>
      <c r="J27" s="61"/>
      <c r="K27" s="61"/>
      <c r="L27" s="61"/>
      <c r="M27" s="53"/>
      <c r="N27" s="53"/>
      <c r="O27" s="54"/>
      <c r="P27" s="54"/>
      <c r="Q27" s="64"/>
      <c r="R27" s="61"/>
      <c r="S27" s="42" t="str">
        <f>IFERROR(VLOOKUP(Table1[[#This Row],[Ready for Z-Degree
(dropdown)]],Table5[[Ready for Z-Degree]:['#]],2,FALSE),"")</f>
        <v/>
      </c>
    </row>
    <row r="28" spans="1:19" x14ac:dyDescent="0.25">
      <c r="A28" s="50" t="str">
        <f t="shared" si="0"/>
        <v>Test</v>
      </c>
      <c r="B28" s="53"/>
      <c r="C28" s="54"/>
      <c r="D28" s="54"/>
      <c r="E28" s="37" t="str">
        <f>Table1[[#This Row],[Course Acronym ]]&amp; " " &amp;Table1[[#This Row],[Course '# ]]</f>
        <v xml:space="preserve"> </v>
      </c>
      <c r="F28" s="65"/>
      <c r="G28" s="53"/>
      <c r="H28" s="53"/>
      <c r="I28" s="54"/>
      <c r="J28" s="61"/>
      <c r="K28" s="61"/>
      <c r="L28" s="61"/>
      <c r="M28" s="53"/>
      <c r="N28" s="53"/>
      <c r="O28" s="54"/>
      <c r="P28" s="54"/>
      <c r="Q28" s="64"/>
      <c r="R28" s="61"/>
      <c r="S28" s="42" t="str">
        <f>IFERROR(VLOOKUP(Table1[[#This Row],[Ready for Z-Degree
(dropdown)]],Table5[[Ready for Z-Degree]:['#]],2,FALSE),"")</f>
        <v/>
      </c>
    </row>
    <row r="29" spans="1:19" x14ac:dyDescent="0.25">
      <c r="A29" s="50" t="str">
        <f t="shared" si="0"/>
        <v>Test</v>
      </c>
      <c r="B29" s="53"/>
      <c r="C29" s="54"/>
      <c r="D29" s="54"/>
      <c r="E29" s="37" t="str">
        <f>Table1[[#This Row],[Course Acronym ]]&amp; " " &amp;Table1[[#This Row],[Course '# ]]</f>
        <v xml:space="preserve"> </v>
      </c>
      <c r="F29" s="65"/>
      <c r="G29" s="53"/>
      <c r="H29" s="53"/>
      <c r="I29" s="54"/>
      <c r="J29" s="61"/>
      <c r="K29" s="61"/>
      <c r="L29" s="61"/>
      <c r="M29" s="53"/>
      <c r="N29" s="53"/>
      <c r="O29" s="54"/>
      <c r="P29" s="54"/>
      <c r="Q29" s="64"/>
      <c r="R29" s="61"/>
      <c r="S29" s="42" t="str">
        <f>IFERROR(VLOOKUP(Table1[[#This Row],[Ready for Z-Degree
(dropdown)]],Table5[[Ready for Z-Degree]:['#]],2,FALSE),"")</f>
        <v/>
      </c>
    </row>
    <row r="30" spans="1:19" x14ac:dyDescent="0.25">
      <c r="A30" s="50" t="str">
        <f t="shared" si="0"/>
        <v>Test</v>
      </c>
      <c r="B30" s="53"/>
      <c r="C30" s="54"/>
      <c r="D30" s="54"/>
      <c r="E30" s="37" t="str">
        <f>Table1[[#This Row],[Course Acronym ]]&amp; " " &amp;Table1[[#This Row],[Course '# ]]</f>
        <v xml:space="preserve"> </v>
      </c>
      <c r="F30" s="65"/>
      <c r="G30" s="53"/>
      <c r="H30" s="53"/>
      <c r="I30" s="54"/>
      <c r="J30" s="61"/>
      <c r="K30" s="61"/>
      <c r="L30" s="61"/>
      <c r="M30" s="53"/>
      <c r="N30" s="53"/>
      <c r="O30" s="54"/>
      <c r="P30" s="54"/>
      <c r="Q30" s="64"/>
      <c r="R30" s="61"/>
      <c r="S30" s="42" t="str">
        <f>IFERROR(VLOOKUP(Table1[[#This Row],[Ready for Z-Degree
(dropdown)]],Table5[[Ready for Z-Degree]:['#]],2,FALSE),"")</f>
        <v/>
      </c>
    </row>
    <row r="31" spans="1:19" x14ac:dyDescent="0.25">
      <c r="A31" s="50" t="str">
        <f t="shared" si="0"/>
        <v>Test</v>
      </c>
      <c r="B31" s="53"/>
      <c r="C31" s="54"/>
      <c r="D31" s="54"/>
      <c r="E31" s="37" t="str">
        <f>Table1[[#This Row],[Course Acronym ]]&amp; " " &amp;Table1[[#This Row],[Course '# ]]</f>
        <v xml:space="preserve"> </v>
      </c>
      <c r="F31" s="61"/>
      <c r="G31" s="53"/>
      <c r="H31" s="53"/>
      <c r="I31" s="54"/>
      <c r="J31" s="61"/>
      <c r="K31" s="61"/>
      <c r="L31" s="61"/>
      <c r="M31" s="53"/>
      <c r="N31" s="53"/>
      <c r="O31" s="54"/>
      <c r="P31" s="54"/>
      <c r="Q31" s="64"/>
      <c r="R31" s="61"/>
      <c r="S31" s="42" t="str">
        <f>IFERROR(VLOOKUP(Table1[[#This Row],[Ready for Z-Degree
(dropdown)]],Table5[[Ready for Z-Degree]:['#]],2,FALSE),"")</f>
        <v/>
      </c>
    </row>
    <row r="32" spans="1:19" x14ac:dyDescent="0.25">
      <c r="A32" s="50" t="str">
        <f t="shared" si="0"/>
        <v>Test</v>
      </c>
      <c r="B32" s="53"/>
      <c r="C32" s="54"/>
      <c r="D32" s="54"/>
      <c r="E32" s="37" t="str">
        <f>Table1[[#This Row],[Course Acronym ]]&amp; " " &amp;Table1[[#This Row],[Course '# ]]</f>
        <v xml:space="preserve"> </v>
      </c>
      <c r="F32" s="61"/>
      <c r="G32" s="53"/>
      <c r="H32" s="53"/>
      <c r="I32" s="54"/>
      <c r="J32" s="61"/>
      <c r="K32" s="61"/>
      <c r="L32" s="61"/>
      <c r="M32" s="53"/>
      <c r="N32" s="53"/>
      <c r="O32" s="54"/>
      <c r="P32" s="54"/>
      <c r="Q32" s="64"/>
      <c r="R32" s="61"/>
      <c r="S32" s="42" t="str">
        <f>IFERROR(VLOOKUP(Table1[[#This Row],[Ready for Z-Degree
(dropdown)]],Table5[[Ready for Z-Degree]:['#]],2,FALSE),"")</f>
        <v/>
      </c>
    </row>
    <row r="33" spans="1:19" x14ac:dyDescent="0.25">
      <c r="A33" s="50" t="str">
        <f t="shared" si="0"/>
        <v>Test</v>
      </c>
      <c r="B33" s="53"/>
      <c r="C33" s="54"/>
      <c r="D33" s="54"/>
      <c r="E33" s="37" t="str">
        <f>Table1[[#This Row],[Course Acronym ]]&amp; " " &amp;Table1[[#This Row],[Course '# ]]</f>
        <v xml:space="preserve"> </v>
      </c>
      <c r="F33" s="65"/>
      <c r="G33" s="53"/>
      <c r="H33" s="53"/>
      <c r="I33" s="54"/>
      <c r="J33" s="61"/>
      <c r="K33" s="61"/>
      <c r="L33" s="61"/>
      <c r="M33" s="53"/>
      <c r="N33" s="53"/>
      <c r="O33" s="54"/>
      <c r="P33" s="54"/>
      <c r="Q33" s="64"/>
      <c r="R33" s="61"/>
      <c r="S33" s="42" t="str">
        <f>IFERROR(VLOOKUP(Table1[[#This Row],[Ready for Z-Degree
(dropdown)]],Table5[[Ready for Z-Degree]:['#]],2,FALSE),"")</f>
        <v/>
      </c>
    </row>
    <row r="34" spans="1:19" x14ac:dyDescent="0.25">
      <c r="A34" s="50" t="str">
        <f t="shared" ref="A34:A65" si="1">College</f>
        <v>Test</v>
      </c>
      <c r="B34" s="53"/>
      <c r="C34" s="54"/>
      <c r="D34" s="54"/>
      <c r="E34" s="37" t="str">
        <f>Table1[[#This Row],[Course Acronym ]]&amp; " " &amp;Table1[[#This Row],[Course '# ]]</f>
        <v xml:space="preserve"> </v>
      </c>
      <c r="F34" s="61"/>
      <c r="G34" s="53"/>
      <c r="H34" s="53"/>
      <c r="I34" s="54"/>
      <c r="J34" s="61"/>
      <c r="K34" s="61"/>
      <c r="L34" s="61"/>
      <c r="M34" s="53"/>
      <c r="N34" s="53"/>
      <c r="O34" s="54"/>
      <c r="P34" s="54"/>
      <c r="Q34" s="64"/>
      <c r="R34" s="61"/>
      <c r="S34" s="42" t="str">
        <f>IFERROR(VLOOKUP(Table1[[#This Row],[Ready for Z-Degree
(dropdown)]],Table5[[Ready for Z-Degree]:['#]],2,FALSE),"")</f>
        <v/>
      </c>
    </row>
    <row r="35" spans="1:19" x14ac:dyDescent="0.25">
      <c r="A35" s="50" t="str">
        <f t="shared" si="1"/>
        <v>Test</v>
      </c>
      <c r="B35" s="53"/>
      <c r="C35" s="54"/>
      <c r="D35" s="54"/>
      <c r="E35" s="37" t="str">
        <f>Table1[[#This Row],[Course Acronym ]]&amp; " " &amp;Table1[[#This Row],[Course '# ]]</f>
        <v xml:space="preserve"> </v>
      </c>
      <c r="F35" s="65"/>
      <c r="G35" s="53"/>
      <c r="H35" s="53"/>
      <c r="I35" s="54"/>
      <c r="J35" s="61"/>
      <c r="K35" s="61"/>
      <c r="L35" s="61"/>
      <c r="M35" s="53"/>
      <c r="N35" s="53"/>
      <c r="O35" s="54"/>
      <c r="P35" s="54"/>
      <c r="Q35" s="64"/>
      <c r="R35" s="61"/>
      <c r="S35" s="42" t="str">
        <f>IFERROR(VLOOKUP(Table1[[#This Row],[Ready for Z-Degree
(dropdown)]],Table5[[Ready for Z-Degree]:['#]],2,FALSE),"")</f>
        <v/>
      </c>
    </row>
    <row r="36" spans="1:19" x14ac:dyDescent="0.25">
      <c r="A36" s="50" t="str">
        <f t="shared" si="1"/>
        <v>Test</v>
      </c>
      <c r="B36" s="53"/>
      <c r="C36" s="54"/>
      <c r="D36" s="54"/>
      <c r="E36" s="37" t="str">
        <f>Table1[[#This Row],[Course Acronym ]]&amp; " " &amp;Table1[[#This Row],[Course '# ]]</f>
        <v xml:space="preserve"> </v>
      </c>
      <c r="F36" s="65"/>
      <c r="G36" s="53"/>
      <c r="H36" s="53"/>
      <c r="I36" s="54"/>
      <c r="J36" s="61"/>
      <c r="K36" s="61"/>
      <c r="L36" s="61"/>
      <c r="M36" s="53"/>
      <c r="N36" s="53"/>
      <c r="O36" s="54"/>
      <c r="P36" s="54"/>
      <c r="Q36" s="64"/>
      <c r="R36" s="61"/>
      <c r="S36" s="42" t="str">
        <f>IFERROR(VLOOKUP(Table1[[#This Row],[Ready for Z-Degree
(dropdown)]],Table5[[Ready for Z-Degree]:['#]],2,FALSE),"")</f>
        <v/>
      </c>
    </row>
    <row r="37" spans="1:19" x14ac:dyDescent="0.25">
      <c r="A37" s="50" t="str">
        <f t="shared" si="1"/>
        <v>Test</v>
      </c>
      <c r="B37" s="53"/>
      <c r="C37" s="54"/>
      <c r="D37" s="54"/>
      <c r="E37" s="37" t="str">
        <f>Table1[[#This Row],[Course Acronym ]]&amp; " " &amp;Table1[[#This Row],[Course '# ]]</f>
        <v xml:space="preserve"> </v>
      </c>
      <c r="F37" s="61"/>
      <c r="G37" s="53"/>
      <c r="H37" s="53"/>
      <c r="I37" s="54"/>
      <c r="J37" s="61"/>
      <c r="K37" s="61"/>
      <c r="L37" s="61"/>
      <c r="M37" s="53"/>
      <c r="N37" s="53"/>
      <c r="O37" s="54"/>
      <c r="P37" s="54"/>
      <c r="Q37" s="64"/>
      <c r="R37" s="61"/>
      <c r="S37" s="42" t="str">
        <f>IFERROR(VLOOKUP(Table1[[#This Row],[Ready for Z-Degree
(dropdown)]],Table5[[Ready for Z-Degree]:['#]],2,FALSE),"")</f>
        <v/>
      </c>
    </row>
    <row r="38" spans="1:19" x14ac:dyDescent="0.25">
      <c r="A38" s="50" t="str">
        <f t="shared" si="1"/>
        <v>Test</v>
      </c>
      <c r="B38" s="53"/>
      <c r="C38" s="54"/>
      <c r="D38" s="54"/>
      <c r="E38" s="37" t="str">
        <f>Table1[[#This Row],[Course Acronym ]]&amp; " " &amp;Table1[[#This Row],[Course '# ]]</f>
        <v xml:space="preserve"> </v>
      </c>
      <c r="F38" s="65"/>
      <c r="G38" s="53"/>
      <c r="H38" s="53"/>
      <c r="I38" s="54"/>
      <c r="J38" s="61"/>
      <c r="K38" s="61"/>
      <c r="L38" s="61"/>
      <c r="M38" s="53"/>
      <c r="N38" s="53"/>
      <c r="O38" s="54"/>
      <c r="P38" s="54"/>
      <c r="Q38" s="64"/>
      <c r="R38" s="61"/>
      <c r="S38" s="42" t="str">
        <f>IFERROR(VLOOKUP(Table1[[#This Row],[Ready for Z-Degree
(dropdown)]],Table5[[Ready for Z-Degree]:['#]],2,FALSE),"")</f>
        <v/>
      </c>
    </row>
    <row r="39" spans="1:19" x14ac:dyDescent="0.25">
      <c r="A39" s="50" t="str">
        <f t="shared" si="1"/>
        <v>Test</v>
      </c>
      <c r="B39" s="53"/>
      <c r="C39" s="54"/>
      <c r="D39" s="55"/>
      <c r="E39" s="37" t="str">
        <f>Table1[[#This Row],[Course Acronym ]]&amp; " " &amp;Table1[[#This Row],[Course '# ]]</f>
        <v xml:space="preserve"> </v>
      </c>
      <c r="F39" s="61"/>
      <c r="G39" s="53"/>
      <c r="H39" s="53"/>
      <c r="I39" s="54"/>
      <c r="J39" s="61"/>
      <c r="K39" s="61"/>
      <c r="L39" s="61"/>
      <c r="M39" s="53"/>
      <c r="N39" s="53"/>
      <c r="O39" s="54"/>
      <c r="P39" s="54"/>
      <c r="Q39" s="64"/>
      <c r="R39" s="61"/>
      <c r="S39" s="42" t="str">
        <f>IFERROR(VLOOKUP(Table1[[#This Row],[Ready for Z-Degree
(dropdown)]],Table5[[Ready for Z-Degree]:['#]],2,FALSE),"")</f>
        <v/>
      </c>
    </row>
    <row r="40" spans="1:19" x14ac:dyDescent="0.25">
      <c r="A40" s="50" t="str">
        <f t="shared" si="1"/>
        <v>Test</v>
      </c>
      <c r="B40" s="53"/>
      <c r="C40" s="54"/>
      <c r="D40" s="54"/>
      <c r="E40" s="37" t="str">
        <f>Table1[[#This Row],[Course Acronym ]]&amp; " " &amp;Table1[[#This Row],[Course '# ]]</f>
        <v xml:space="preserve"> </v>
      </c>
      <c r="F40" s="65"/>
      <c r="G40" s="53"/>
      <c r="H40" s="53"/>
      <c r="I40" s="54"/>
      <c r="J40" s="61"/>
      <c r="K40" s="61"/>
      <c r="L40" s="61"/>
      <c r="M40" s="53"/>
      <c r="N40" s="53"/>
      <c r="O40" s="54"/>
      <c r="P40" s="54"/>
      <c r="Q40" s="64"/>
      <c r="R40" s="61"/>
      <c r="S40" s="42" t="str">
        <f>IFERROR(VLOOKUP(Table1[[#This Row],[Ready for Z-Degree
(dropdown)]],Table5[[Ready for Z-Degree]:['#]],2,FALSE),"")</f>
        <v/>
      </c>
    </row>
    <row r="41" spans="1:19" x14ac:dyDescent="0.25">
      <c r="A41" s="50" t="str">
        <f t="shared" si="1"/>
        <v>Test</v>
      </c>
      <c r="B41" s="53"/>
      <c r="C41" s="54"/>
      <c r="D41" s="54"/>
      <c r="E41" s="37" t="str">
        <f>Table1[[#This Row],[Course Acronym ]]&amp; " " &amp;Table1[[#This Row],[Course '# ]]</f>
        <v xml:space="preserve"> </v>
      </c>
      <c r="F41" s="65"/>
      <c r="G41" s="53"/>
      <c r="H41" s="53"/>
      <c r="I41" s="54"/>
      <c r="J41" s="61"/>
      <c r="K41" s="61"/>
      <c r="L41" s="61"/>
      <c r="M41" s="53"/>
      <c r="N41" s="53"/>
      <c r="O41" s="54"/>
      <c r="P41" s="54"/>
      <c r="Q41" s="64"/>
      <c r="R41" s="61"/>
      <c r="S41" s="42" t="str">
        <f>IFERROR(VLOOKUP(Table1[[#This Row],[Ready for Z-Degree
(dropdown)]],Table5[[Ready for Z-Degree]:['#]],2,FALSE),"")</f>
        <v/>
      </c>
    </row>
    <row r="42" spans="1:19" x14ac:dyDescent="0.25">
      <c r="A42" s="50" t="str">
        <f t="shared" si="1"/>
        <v>Test</v>
      </c>
      <c r="B42" s="53"/>
      <c r="C42" s="54"/>
      <c r="D42" s="54"/>
      <c r="E42" s="37" t="str">
        <f>Table1[[#This Row],[Course Acronym ]]&amp; " " &amp;Table1[[#This Row],[Course '# ]]</f>
        <v xml:space="preserve"> </v>
      </c>
      <c r="F42" s="65"/>
      <c r="G42" s="53"/>
      <c r="H42" s="53"/>
      <c r="I42" s="54"/>
      <c r="J42" s="61"/>
      <c r="K42" s="61"/>
      <c r="L42" s="61"/>
      <c r="M42" s="53"/>
      <c r="N42" s="53"/>
      <c r="O42" s="54"/>
      <c r="P42" s="54"/>
      <c r="Q42" s="64"/>
      <c r="R42" s="61"/>
      <c r="S42" s="42" t="str">
        <f>IFERROR(VLOOKUP(Table1[[#This Row],[Ready for Z-Degree
(dropdown)]],Table5[[Ready for Z-Degree]:['#]],2,FALSE),"")</f>
        <v/>
      </c>
    </row>
    <row r="43" spans="1:19" x14ac:dyDescent="0.25">
      <c r="A43" s="50" t="str">
        <f t="shared" si="1"/>
        <v>Test</v>
      </c>
      <c r="B43" s="53"/>
      <c r="C43" s="54"/>
      <c r="D43" s="54"/>
      <c r="E43" s="37" t="str">
        <f>Table1[[#This Row],[Course Acronym ]]&amp; " " &amp;Table1[[#This Row],[Course '# ]]</f>
        <v xml:space="preserve"> </v>
      </c>
      <c r="F43" s="61"/>
      <c r="G43" s="53"/>
      <c r="H43" s="53"/>
      <c r="I43" s="54"/>
      <c r="J43" s="61"/>
      <c r="K43" s="61"/>
      <c r="L43" s="61"/>
      <c r="M43" s="53"/>
      <c r="N43" s="53"/>
      <c r="O43" s="54"/>
      <c r="P43" s="54"/>
      <c r="Q43" s="64"/>
      <c r="R43" s="61"/>
      <c r="S43" s="42" t="str">
        <f>IFERROR(VLOOKUP(Table1[[#This Row],[Ready for Z-Degree
(dropdown)]],Table5[[Ready for Z-Degree]:['#]],2,FALSE),"")</f>
        <v/>
      </c>
    </row>
    <row r="44" spans="1:19" x14ac:dyDescent="0.25">
      <c r="A44" s="50" t="str">
        <f t="shared" si="1"/>
        <v>Test</v>
      </c>
      <c r="B44" s="53"/>
      <c r="C44" s="54"/>
      <c r="D44" s="54"/>
      <c r="E44" s="37" t="str">
        <f>Table1[[#This Row],[Course Acronym ]]&amp; " " &amp;Table1[[#This Row],[Course '# ]]</f>
        <v xml:space="preserve"> </v>
      </c>
      <c r="F44" s="61"/>
      <c r="G44" s="53"/>
      <c r="H44" s="53"/>
      <c r="I44" s="54"/>
      <c r="J44" s="61"/>
      <c r="K44" s="61"/>
      <c r="L44" s="61"/>
      <c r="M44" s="53"/>
      <c r="N44" s="53"/>
      <c r="O44" s="54"/>
      <c r="P44" s="54"/>
      <c r="Q44" s="64"/>
      <c r="R44" s="61"/>
      <c r="S44" s="42" t="str">
        <f>IFERROR(VLOOKUP(Table1[[#This Row],[Ready for Z-Degree
(dropdown)]],Table5[[Ready for Z-Degree]:['#]],2,FALSE),"")</f>
        <v/>
      </c>
    </row>
    <row r="45" spans="1:19" x14ac:dyDescent="0.25">
      <c r="A45" s="50" t="str">
        <f t="shared" si="1"/>
        <v>Test</v>
      </c>
      <c r="B45" s="53"/>
      <c r="C45" s="54"/>
      <c r="D45" s="54"/>
      <c r="E45" s="37" t="str">
        <f>Table1[[#This Row],[Course Acronym ]]&amp; " " &amp;Table1[[#This Row],[Course '# ]]</f>
        <v xml:space="preserve"> </v>
      </c>
      <c r="F45" s="61"/>
      <c r="G45" s="53"/>
      <c r="H45" s="53"/>
      <c r="I45" s="54"/>
      <c r="J45" s="61"/>
      <c r="K45" s="61"/>
      <c r="L45" s="61"/>
      <c r="M45" s="53"/>
      <c r="N45" s="53"/>
      <c r="O45" s="54"/>
      <c r="P45" s="54"/>
      <c r="Q45" s="64"/>
      <c r="R45" s="61"/>
      <c r="S45" s="42" t="str">
        <f>IFERROR(VLOOKUP(Table1[[#This Row],[Ready for Z-Degree
(dropdown)]],Table5[[Ready for Z-Degree]:['#]],2,FALSE),"")</f>
        <v/>
      </c>
    </row>
    <row r="46" spans="1:19" x14ac:dyDescent="0.25">
      <c r="A46" s="50" t="str">
        <f t="shared" si="1"/>
        <v>Test</v>
      </c>
      <c r="B46" s="53"/>
      <c r="C46" s="54"/>
      <c r="D46" s="54"/>
      <c r="E46" s="37" t="str">
        <f>Table1[[#This Row],[Course Acronym ]]&amp; " " &amp;Table1[[#This Row],[Course '# ]]</f>
        <v xml:space="preserve"> </v>
      </c>
      <c r="F46" s="61"/>
      <c r="G46" s="53"/>
      <c r="H46" s="53"/>
      <c r="I46" s="54"/>
      <c r="J46" s="61"/>
      <c r="K46" s="61"/>
      <c r="L46" s="61"/>
      <c r="M46" s="53"/>
      <c r="N46" s="53"/>
      <c r="O46" s="54"/>
      <c r="P46" s="54"/>
      <c r="Q46" s="64"/>
      <c r="R46" s="61"/>
      <c r="S46" s="42" t="str">
        <f>IFERROR(VLOOKUP(Table1[[#This Row],[Ready for Z-Degree
(dropdown)]],Table5[[Ready for Z-Degree]:['#]],2,FALSE),"")</f>
        <v/>
      </c>
    </row>
    <row r="47" spans="1:19" x14ac:dyDescent="0.25">
      <c r="A47" s="50" t="str">
        <f t="shared" si="1"/>
        <v>Test</v>
      </c>
      <c r="B47" s="53"/>
      <c r="C47" s="54"/>
      <c r="D47" s="54"/>
      <c r="E47" s="37" t="str">
        <f>Table1[[#This Row],[Course Acronym ]]&amp; " " &amp;Table1[[#This Row],[Course '# ]]</f>
        <v xml:space="preserve"> </v>
      </c>
      <c r="F47" s="65"/>
      <c r="G47" s="53"/>
      <c r="H47" s="53"/>
      <c r="I47" s="54"/>
      <c r="J47" s="61"/>
      <c r="K47" s="61"/>
      <c r="L47" s="61"/>
      <c r="M47" s="53"/>
      <c r="N47" s="53"/>
      <c r="O47" s="54"/>
      <c r="P47" s="54"/>
      <c r="Q47" s="64"/>
      <c r="R47" s="61"/>
      <c r="S47" s="42" t="str">
        <f>IFERROR(VLOOKUP(Table1[[#This Row],[Ready for Z-Degree
(dropdown)]],Table5[[Ready for Z-Degree]:['#]],2,FALSE),"")</f>
        <v/>
      </c>
    </row>
    <row r="48" spans="1:19" x14ac:dyDescent="0.25">
      <c r="A48" s="50" t="str">
        <f t="shared" si="1"/>
        <v>Test</v>
      </c>
      <c r="B48" s="53"/>
      <c r="C48" s="54"/>
      <c r="D48" s="54"/>
      <c r="E48" s="37" t="str">
        <f>Table1[[#This Row],[Course Acronym ]]&amp; " " &amp;Table1[[#This Row],[Course '# ]]</f>
        <v xml:space="preserve"> </v>
      </c>
      <c r="F48" s="65"/>
      <c r="G48" s="53"/>
      <c r="H48" s="53"/>
      <c r="I48" s="54"/>
      <c r="J48" s="61"/>
      <c r="K48" s="61"/>
      <c r="L48" s="61"/>
      <c r="M48" s="53"/>
      <c r="N48" s="53"/>
      <c r="O48" s="54"/>
      <c r="P48" s="54"/>
      <c r="Q48" s="64"/>
      <c r="R48" s="61"/>
      <c r="S48" s="42" t="str">
        <f>IFERROR(VLOOKUP(Table1[[#This Row],[Ready for Z-Degree
(dropdown)]],Table5[[Ready for Z-Degree]:['#]],2,FALSE),"")</f>
        <v/>
      </c>
    </row>
    <row r="49" spans="1:19" x14ac:dyDescent="0.25">
      <c r="A49" s="50" t="str">
        <f t="shared" si="1"/>
        <v>Test</v>
      </c>
      <c r="B49" s="53"/>
      <c r="C49" s="54"/>
      <c r="D49" s="54"/>
      <c r="E49" s="37" t="str">
        <f>Table1[[#This Row],[Course Acronym ]]&amp; " " &amp;Table1[[#This Row],[Course '# ]]</f>
        <v xml:space="preserve"> </v>
      </c>
      <c r="F49" s="65"/>
      <c r="G49" s="53"/>
      <c r="H49" s="53"/>
      <c r="I49" s="54"/>
      <c r="J49" s="61"/>
      <c r="K49" s="61"/>
      <c r="L49" s="61"/>
      <c r="M49" s="53"/>
      <c r="N49" s="53"/>
      <c r="O49" s="54"/>
      <c r="P49" s="54"/>
      <c r="Q49" s="64"/>
      <c r="R49" s="61"/>
      <c r="S49" s="42" t="str">
        <f>IFERROR(VLOOKUP(Table1[[#This Row],[Ready for Z-Degree
(dropdown)]],Table5[[Ready for Z-Degree]:['#]],2,FALSE),"")</f>
        <v/>
      </c>
    </row>
    <row r="50" spans="1:19" x14ac:dyDescent="0.25">
      <c r="A50" s="50" t="str">
        <f t="shared" si="1"/>
        <v>Test</v>
      </c>
      <c r="B50" s="53"/>
      <c r="C50" s="54"/>
      <c r="D50" s="54"/>
      <c r="E50" s="37" t="str">
        <f>Table1[[#This Row],[Course Acronym ]]&amp; " " &amp;Table1[[#This Row],[Course '# ]]</f>
        <v xml:space="preserve"> </v>
      </c>
      <c r="F50" s="65"/>
      <c r="G50" s="53"/>
      <c r="H50" s="53"/>
      <c r="I50" s="54"/>
      <c r="J50" s="61"/>
      <c r="K50" s="61"/>
      <c r="L50" s="61"/>
      <c r="M50" s="53"/>
      <c r="N50" s="53"/>
      <c r="O50" s="54"/>
      <c r="P50" s="54"/>
      <c r="Q50" s="64"/>
      <c r="R50" s="61"/>
      <c r="S50" s="42" t="str">
        <f>IFERROR(VLOOKUP(Table1[[#This Row],[Ready for Z-Degree
(dropdown)]],Table5[[Ready for Z-Degree]:['#]],2,FALSE),"")</f>
        <v/>
      </c>
    </row>
    <row r="51" spans="1:19" x14ac:dyDescent="0.25">
      <c r="A51" s="50" t="str">
        <f t="shared" si="1"/>
        <v>Test</v>
      </c>
      <c r="B51" s="53"/>
      <c r="C51" s="54"/>
      <c r="D51" s="54"/>
      <c r="E51" s="37" t="str">
        <f>Table1[[#This Row],[Course Acronym ]]&amp; " " &amp;Table1[[#This Row],[Course '# ]]</f>
        <v xml:space="preserve"> </v>
      </c>
      <c r="F51" s="65"/>
      <c r="G51" s="53"/>
      <c r="H51" s="53"/>
      <c r="I51" s="54"/>
      <c r="J51" s="61"/>
      <c r="K51" s="61"/>
      <c r="L51" s="61"/>
      <c r="M51" s="53"/>
      <c r="N51" s="53"/>
      <c r="O51" s="54"/>
      <c r="P51" s="54"/>
      <c r="Q51" s="64"/>
      <c r="R51" s="61"/>
      <c r="S51" s="42" t="str">
        <f>IFERROR(VLOOKUP(Table1[[#This Row],[Ready for Z-Degree
(dropdown)]],Table5[[Ready for Z-Degree]:['#]],2,FALSE),"")</f>
        <v/>
      </c>
    </row>
    <row r="52" spans="1:19" x14ac:dyDescent="0.25">
      <c r="A52" s="50" t="str">
        <f t="shared" si="1"/>
        <v>Test</v>
      </c>
      <c r="B52" s="53"/>
      <c r="C52" s="54"/>
      <c r="D52" s="54"/>
      <c r="E52" s="37" t="str">
        <f>Table1[[#This Row],[Course Acronym ]]&amp; " " &amp;Table1[[#This Row],[Course '# ]]</f>
        <v xml:space="preserve"> </v>
      </c>
      <c r="F52" s="65"/>
      <c r="G52" s="53"/>
      <c r="H52" s="53"/>
      <c r="I52" s="54"/>
      <c r="J52" s="61"/>
      <c r="K52" s="61"/>
      <c r="L52" s="61"/>
      <c r="M52" s="53"/>
      <c r="N52" s="53"/>
      <c r="O52" s="54"/>
      <c r="P52" s="54"/>
      <c r="Q52" s="64"/>
      <c r="R52" s="61"/>
      <c r="S52" s="42" t="str">
        <f>IFERROR(VLOOKUP(Table1[[#This Row],[Ready for Z-Degree
(dropdown)]],Table5[[Ready for Z-Degree]:['#]],2,FALSE),"")</f>
        <v/>
      </c>
    </row>
    <row r="53" spans="1:19" x14ac:dyDescent="0.25">
      <c r="A53" s="50" t="str">
        <f t="shared" si="1"/>
        <v>Test</v>
      </c>
      <c r="B53" s="53"/>
      <c r="C53" s="54"/>
      <c r="D53" s="54"/>
      <c r="E53" s="37" t="str">
        <f>Table1[[#This Row],[Course Acronym ]]&amp; " " &amp;Table1[[#This Row],[Course '# ]]</f>
        <v xml:space="preserve"> </v>
      </c>
      <c r="F53" s="61"/>
      <c r="G53" s="53"/>
      <c r="H53" s="53"/>
      <c r="I53" s="54"/>
      <c r="J53" s="61"/>
      <c r="K53" s="61"/>
      <c r="L53" s="61"/>
      <c r="M53" s="53"/>
      <c r="N53" s="53"/>
      <c r="O53" s="54"/>
      <c r="P53" s="54"/>
      <c r="Q53" s="64"/>
      <c r="R53" s="61"/>
      <c r="S53" s="42" t="str">
        <f>IFERROR(VLOOKUP(Table1[[#This Row],[Ready for Z-Degree
(dropdown)]],Table5[[Ready for Z-Degree]:['#]],2,FALSE),"")</f>
        <v/>
      </c>
    </row>
    <row r="54" spans="1:19" x14ac:dyDescent="0.25">
      <c r="A54" s="50" t="str">
        <f t="shared" si="1"/>
        <v>Test</v>
      </c>
      <c r="B54" s="53"/>
      <c r="C54" s="54"/>
      <c r="D54" s="54"/>
      <c r="E54" s="37" t="str">
        <f>Table1[[#This Row],[Course Acronym ]]&amp; " " &amp;Table1[[#This Row],[Course '# ]]</f>
        <v xml:space="preserve"> </v>
      </c>
      <c r="F54" s="65"/>
      <c r="G54" s="53"/>
      <c r="H54" s="53"/>
      <c r="I54" s="54"/>
      <c r="J54" s="61"/>
      <c r="K54" s="61"/>
      <c r="L54" s="61"/>
      <c r="M54" s="53"/>
      <c r="N54" s="53"/>
      <c r="O54" s="54"/>
      <c r="P54" s="54"/>
      <c r="Q54" s="64"/>
      <c r="R54" s="61"/>
      <c r="S54" s="42" t="str">
        <f>IFERROR(VLOOKUP(Table1[[#This Row],[Ready for Z-Degree
(dropdown)]],Table5[[Ready for Z-Degree]:['#]],2,FALSE),"")</f>
        <v/>
      </c>
    </row>
    <row r="55" spans="1:19" x14ac:dyDescent="0.25">
      <c r="A55" s="50" t="str">
        <f t="shared" si="1"/>
        <v>Test</v>
      </c>
      <c r="B55" s="53"/>
      <c r="C55" s="54"/>
      <c r="D55" s="54"/>
      <c r="E55" s="37" t="str">
        <f>Table1[[#This Row],[Course Acronym ]]&amp; " " &amp;Table1[[#This Row],[Course '# ]]</f>
        <v xml:space="preserve"> </v>
      </c>
      <c r="F55" s="65"/>
      <c r="G55" s="53"/>
      <c r="H55" s="53"/>
      <c r="I55" s="54"/>
      <c r="J55" s="61"/>
      <c r="K55" s="61"/>
      <c r="L55" s="61"/>
      <c r="M55" s="53"/>
      <c r="N55" s="53"/>
      <c r="O55" s="54"/>
      <c r="P55" s="54"/>
      <c r="Q55" s="64"/>
      <c r="R55" s="61"/>
      <c r="S55" s="42" t="str">
        <f>IFERROR(VLOOKUP(Table1[[#This Row],[Ready for Z-Degree
(dropdown)]],Table5[[Ready for Z-Degree]:['#]],2,FALSE),"")</f>
        <v/>
      </c>
    </row>
    <row r="56" spans="1:19" x14ac:dyDescent="0.25">
      <c r="A56" s="50" t="str">
        <f t="shared" si="1"/>
        <v>Test</v>
      </c>
      <c r="B56" s="53"/>
      <c r="C56" s="54"/>
      <c r="D56" s="54"/>
      <c r="E56" s="37" t="str">
        <f>Table1[[#This Row],[Course Acronym ]]&amp; " " &amp;Table1[[#This Row],[Course '# ]]</f>
        <v xml:space="preserve"> </v>
      </c>
      <c r="F56" s="65"/>
      <c r="G56" s="53"/>
      <c r="H56" s="53"/>
      <c r="I56" s="54"/>
      <c r="J56" s="61"/>
      <c r="K56" s="66"/>
      <c r="L56" s="61"/>
      <c r="M56" s="53"/>
      <c r="N56" s="53"/>
      <c r="O56" s="54"/>
      <c r="P56" s="54"/>
      <c r="Q56" s="64"/>
      <c r="R56" s="61"/>
      <c r="S56" s="42" t="str">
        <f>IFERROR(VLOOKUP(Table1[[#This Row],[Ready for Z-Degree
(dropdown)]],Table5[[Ready for Z-Degree]:['#]],2,FALSE),"")</f>
        <v/>
      </c>
    </row>
    <row r="57" spans="1:19" x14ac:dyDescent="0.25">
      <c r="A57" s="50" t="str">
        <f t="shared" si="1"/>
        <v>Test</v>
      </c>
      <c r="B57" s="53"/>
      <c r="C57" s="54"/>
      <c r="D57" s="54"/>
      <c r="E57" s="37" t="str">
        <f>Table1[[#This Row],[Course Acronym ]]&amp; " " &amp;Table1[[#This Row],[Course '# ]]</f>
        <v xml:space="preserve"> </v>
      </c>
      <c r="F57" s="65"/>
      <c r="G57" s="53"/>
      <c r="H57" s="53"/>
      <c r="I57" s="54"/>
      <c r="J57" s="61"/>
      <c r="K57" s="66"/>
      <c r="L57" s="61"/>
      <c r="M57" s="53"/>
      <c r="N57" s="53"/>
      <c r="O57" s="54"/>
      <c r="P57" s="54"/>
      <c r="Q57" s="64"/>
      <c r="R57" s="61"/>
      <c r="S57" s="42" t="str">
        <f>IFERROR(VLOOKUP(Table1[[#This Row],[Ready for Z-Degree
(dropdown)]],Table5[[Ready for Z-Degree]:['#]],2,FALSE),"")</f>
        <v/>
      </c>
    </row>
    <row r="58" spans="1:19" x14ac:dyDescent="0.25">
      <c r="A58" s="50" t="str">
        <f t="shared" si="1"/>
        <v>Test</v>
      </c>
      <c r="B58" s="53"/>
      <c r="C58" s="54"/>
      <c r="D58" s="54"/>
      <c r="E58" s="37" t="str">
        <f>Table1[[#This Row],[Course Acronym ]]&amp; " " &amp;Table1[[#This Row],[Course '# ]]</f>
        <v xml:space="preserve"> </v>
      </c>
      <c r="F58" s="61"/>
      <c r="G58" s="53"/>
      <c r="H58" s="53"/>
      <c r="I58" s="54"/>
      <c r="J58" s="61"/>
      <c r="K58" s="61"/>
      <c r="L58" s="61"/>
      <c r="M58" s="53"/>
      <c r="N58" s="53"/>
      <c r="O58" s="54"/>
      <c r="P58" s="54"/>
      <c r="Q58" s="64"/>
      <c r="R58" s="61"/>
      <c r="S58" s="42" t="str">
        <f>IFERROR(VLOOKUP(Table1[[#This Row],[Ready for Z-Degree
(dropdown)]],Table5[[Ready for Z-Degree]:['#]],2,FALSE),"")</f>
        <v/>
      </c>
    </row>
    <row r="59" spans="1:19" x14ac:dyDescent="0.25">
      <c r="A59" s="50" t="str">
        <f t="shared" si="1"/>
        <v>Test</v>
      </c>
      <c r="B59" s="53"/>
      <c r="C59" s="54"/>
      <c r="D59" s="54"/>
      <c r="E59" s="37" t="str">
        <f>Table1[[#This Row],[Course Acronym ]]&amp; " " &amp;Table1[[#This Row],[Course '# ]]</f>
        <v xml:space="preserve"> </v>
      </c>
      <c r="F59" s="65"/>
      <c r="G59" s="53"/>
      <c r="H59" s="53"/>
      <c r="I59" s="54"/>
      <c r="J59" s="61"/>
      <c r="K59" s="61"/>
      <c r="L59" s="61"/>
      <c r="M59" s="53"/>
      <c r="N59" s="53"/>
      <c r="O59" s="54"/>
      <c r="P59" s="54"/>
      <c r="Q59" s="64"/>
      <c r="R59" s="61"/>
      <c r="S59" s="42" t="str">
        <f>IFERROR(VLOOKUP(Table1[[#This Row],[Ready for Z-Degree
(dropdown)]],Table5[[Ready for Z-Degree]:['#]],2,FALSE),"")</f>
        <v/>
      </c>
    </row>
    <row r="60" spans="1:19" x14ac:dyDescent="0.25">
      <c r="A60" s="50" t="str">
        <f t="shared" si="1"/>
        <v>Test</v>
      </c>
      <c r="B60" s="53"/>
      <c r="C60" s="54"/>
      <c r="D60" s="54"/>
      <c r="E60" s="37" t="str">
        <f>Table1[[#This Row],[Course Acronym ]]&amp; " " &amp;Table1[[#This Row],[Course '# ]]</f>
        <v xml:space="preserve"> </v>
      </c>
      <c r="F60" s="61"/>
      <c r="G60" s="53"/>
      <c r="H60" s="53"/>
      <c r="I60" s="54"/>
      <c r="J60" s="61"/>
      <c r="K60" s="61"/>
      <c r="L60" s="61"/>
      <c r="M60" s="53"/>
      <c r="N60" s="53"/>
      <c r="O60" s="54"/>
      <c r="P60" s="54"/>
      <c r="Q60" s="64"/>
      <c r="R60" s="61"/>
      <c r="S60" s="42" t="str">
        <f>IFERROR(VLOOKUP(Table1[[#This Row],[Ready for Z-Degree
(dropdown)]],Table5[[Ready for Z-Degree]:['#]],2,FALSE),"")</f>
        <v/>
      </c>
    </row>
    <row r="61" spans="1:19" ht="18.75" customHeight="1" x14ac:dyDescent="0.25">
      <c r="A61" s="50" t="str">
        <f t="shared" si="1"/>
        <v>Test</v>
      </c>
      <c r="B61" s="53"/>
      <c r="C61" s="54"/>
      <c r="D61" s="54"/>
      <c r="E61" s="37" t="str">
        <f>Table1[[#This Row],[Course Acronym ]]&amp; " " &amp;Table1[[#This Row],[Course '# ]]</f>
        <v xml:space="preserve"> </v>
      </c>
      <c r="F61" s="65"/>
      <c r="G61" s="53"/>
      <c r="H61" s="53"/>
      <c r="I61" s="54"/>
      <c r="J61" s="61"/>
      <c r="K61" s="66"/>
      <c r="L61" s="61"/>
      <c r="M61" s="53"/>
      <c r="N61" s="53"/>
      <c r="O61" s="54"/>
      <c r="P61" s="54"/>
      <c r="Q61" s="64"/>
      <c r="R61" s="61"/>
      <c r="S61" s="42" t="str">
        <f>IFERROR(VLOOKUP(Table1[[#This Row],[Ready for Z-Degree
(dropdown)]],Table5[[Ready for Z-Degree]:['#]],2,FALSE),"")</f>
        <v/>
      </c>
    </row>
    <row r="62" spans="1:19" x14ac:dyDescent="0.25">
      <c r="A62" s="50" t="str">
        <f t="shared" si="1"/>
        <v>Test</v>
      </c>
      <c r="B62" s="53"/>
      <c r="C62" s="54"/>
      <c r="D62" s="54"/>
      <c r="E62" s="37" t="str">
        <f>Table1[[#This Row],[Course Acronym ]]&amp; " " &amp;Table1[[#This Row],[Course '# ]]</f>
        <v xml:space="preserve"> </v>
      </c>
      <c r="F62" s="61"/>
      <c r="G62" s="53"/>
      <c r="H62" s="53"/>
      <c r="I62" s="54"/>
      <c r="J62" s="61"/>
      <c r="K62" s="66"/>
      <c r="L62" s="61"/>
      <c r="M62" s="53"/>
      <c r="N62" s="53"/>
      <c r="O62" s="54"/>
      <c r="P62" s="54"/>
      <c r="Q62" s="64"/>
      <c r="R62" s="61"/>
      <c r="S62" s="42" t="str">
        <f>IFERROR(VLOOKUP(Table1[[#This Row],[Ready for Z-Degree
(dropdown)]],Table5[[Ready for Z-Degree]:['#]],2,FALSE),"")</f>
        <v/>
      </c>
    </row>
    <row r="63" spans="1:19" x14ac:dyDescent="0.25">
      <c r="A63" s="50" t="str">
        <f t="shared" si="1"/>
        <v>Test</v>
      </c>
      <c r="B63" s="53"/>
      <c r="C63" s="54"/>
      <c r="D63" s="54"/>
      <c r="E63" s="37" t="str">
        <f>Table1[[#This Row],[Course Acronym ]]&amp; " " &amp;Table1[[#This Row],[Course '# ]]</f>
        <v xml:space="preserve"> </v>
      </c>
      <c r="F63" s="61"/>
      <c r="G63" s="53"/>
      <c r="H63" s="53"/>
      <c r="I63" s="54"/>
      <c r="J63" s="61"/>
      <c r="K63" s="61"/>
      <c r="L63" s="61"/>
      <c r="M63" s="53"/>
      <c r="N63" s="53"/>
      <c r="O63" s="54"/>
      <c r="P63" s="54"/>
      <c r="Q63" s="64"/>
      <c r="R63" s="61"/>
      <c r="S63" s="42" t="str">
        <f>IFERROR(VLOOKUP(Table1[[#This Row],[Ready for Z-Degree
(dropdown)]],Table5[[Ready for Z-Degree]:['#]],2,FALSE),"")</f>
        <v/>
      </c>
    </row>
    <row r="64" spans="1:19" x14ac:dyDescent="0.25">
      <c r="A64" s="50" t="str">
        <f t="shared" si="1"/>
        <v>Test</v>
      </c>
      <c r="B64" s="53"/>
      <c r="C64" s="54"/>
      <c r="D64" s="54"/>
      <c r="E64" s="37" t="str">
        <f>Table1[[#This Row],[Course Acronym ]]&amp; " " &amp;Table1[[#This Row],[Course '# ]]</f>
        <v xml:space="preserve"> </v>
      </c>
      <c r="F64" s="61"/>
      <c r="G64" s="53"/>
      <c r="H64" s="53"/>
      <c r="I64" s="54"/>
      <c r="J64" s="61"/>
      <c r="K64" s="61"/>
      <c r="L64" s="61"/>
      <c r="M64" s="53"/>
      <c r="N64" s="53"/>
      <c r="O64" s="54"/>
      <c r="P64" s="54"/>
      <c r="Q64" s="64"/>
      <c r="R64" s="61"/>
      <c r="S64" s="42" t="str">
        <f>IFERROR(VLOOKUP(Table1[[#This Row],[Ready for Z-Degree
(dropdown)]],Table5[[Ready for Z-Degree]:['#]],2,FALSE),"")</f>
        <v/>
      </c>
    </row>
    <row r="65" spans="1:19" x14ac:dyDescent="0.25">
      <c r="A65" s="50" t="str">
        <f t="shared" si="1"/>
        <v>Test</v>
      </c>
      <c r="B65" s="53"/>
      <c r="C65" s="54"/>
      <c r="D65" s="54"/>
      <c r="E65" s="37" t="str">
        <f>Table1[[#This Row],[Course Acronym ]]&amp; " " &amp;Table1[[#This Row],[Course '# ]]</f>
        <v xml:space="preserve"> </v>
      </c>
      <c r="F65" s="65"/>
      <c r="G65" s="53"/>
      <c r="H65" s="53"/>
      <c r="I65" s="54"/>
      <c r="J65" s="61"/>
      <c r="K65" s="61"/>
      <c r="L65" s="61"/>
      <c r="M65" s="53"/>
      <c r="N65" s="53"/>
      <c r="O65" s="54"/>
      <c r="P65" s="54"/>
      <c r="Q65" s="64"/>
      <c r="R65" s="61"/>
      <c r="S65" s="42" t="str">
        <f>IFERROR(VLOOKUP(Table1[[#This Row],[Ready for Z-Degree
(dropdown)]],Table5[[Ready for Z-Degree]:['#]],2,FALSE),"")</f>
        <v/>
      </c>
    </row>
    <row r="66" spans="1:19" x14ac:dyDescent="0.25">
      <c r="A66" s="50" t="str">
        <f t="shared" ref="A66:A97" si="2">College</f>
        <v>Test</v>
      </c>
      <c r="B66" s="53"/>
      <c r="C66" s="54"/>
      <c r="D66" s="54"/>
      <c r="E66" s="37" t="str">
        <f>Table1[[#This Row],[Course Acronym ]]&amp; " " &amp;Table1[[#This Row],[Course '# ]]</f>
        <v xml:space="preserve"> </v>
      </c>
      <c r="F66" s="65"/>
      <c r="G66" s="53"/>
      <c r="H66" s="53"/>
      <c r="I66" s="54"/>
      <c r="J66" s="61"/>
      <c r="K66" s="61"/>
      <c r="L66" s="61"/>
      <c r="M66" s="53"/>
      <c r="N66" s="53"/>
      <c r="O66" s="54"/>
      <c r="P66" s="54"/>
      <c r="Q66" s="64"/>
      <c r="R66" s="61"/>
      <c r="S66" s="42" t="str">
        <f>IFERROR(VLOOKUP(Table1[[#This Row],[Ready for Z-Degree
(dropdown)]],Table5[[Ready for Z-Degree]:['#]],2,FALSE),"")</f>
        <v/>
      </c>
    </row>
    <row r="67" spans="1:19" x14ac:dyDescent="0.25">
      <c r="A67" s="50" t="str">
        <f t="shared" si="2"/>
        <v>Test</v>
      </c>
      <c r="B67" s="53"/>
      <c r="C67" s="54"/>
      <c r="D67" s="54"/>
      <c r="E67" s="37" t="str">
        <f>Table1[[#This Row],[Course Acronym ]]&amp; " " &amp;Table1[[#This Row],[Course '# ]]</f>
        <v xml:space="preserve"> </v>
      </c>
      <c r="F67" s="65"/>
      <c r="G67" s="53"/>
      <c r="H67" s="53"/>
      <c r="I67" s="54"/>
      <c r="J67" s="61"/>
      <c r="K67" s="61"/>
      <c r="L67" s="61"/>
      <c r="M67" s="53"/>
      <c r="N67" s="53"/>
      <c r="O67" s="54"/>
      <c r="P67" s="54"/>
      <c r="Q67" s="64"/>
      <c r="R67" s="61"/>
      <c r="S67" s="42" t="str">
        <f>IFERROR(VLOOKUP(Table1[[#This Row],[Ready for Z-Degree
(dropdown)]],Table5[[Ready for Z-Degree]:['#]],2,FALSE),"")</f>
        <v/>
      </c>
    </row>
    <row r="68" spans="1:19" x14ac:dyDescent="0.25">
      <c r="A68" s="50" t="str">
        <f t="shared" si="2"/>
        <v>Test</v>
      </c>
      <c r="B68" s="53"/>
      <c r="C68" s="54"/>
      <c r="D68" s="54"/>
      <c r="E68" s="37" t="str">
        <f>Table1[[#This Row],[Course Acronym ]]&amp; " " &amp;Table1[[#This Row],[Course '# ]]</f>
        <v xml:space="preserve"> </v>
      </c>
      <c r="F68" s="65"/>
      <c r="G68" s="53"/>
      <c r="H68" s="53"/>
      <c r="I68" s="54"/>
      <c r="J68" s="61"/>
      <c r="K68" s="61"/>
      <c r="L68" s="61"/>
      <c r="M68" s="53"/>
      <c r="N68" s="53"/>
      <c r="O68" s="54"/>
      <c r="P68" s="54"/>
      <c r="Q68" s="64"/>
      <c r="R68" s="61"/>
      <c r="S68" s="42" t="str">
        <f>IFERROR(VLOOKUP(Table1[[#This Row],[Ready for Z-Degree
(dropdown)]],Table5[[Ready for Z-Degree]:['#]],2,FALSE),"")</f>
        <v/>
      </c>
    </row>
    <row r="69" spans="1:19" x14ac:dyDescent="0.25">
      <c r="A69" s="50" t="str">
        <f t="shared" si="2"/>
        <v>Test</v>
      </c>
      <c r="B69" s="53"/>
      <c r="C69" s="54"/>
      <c r="D69" s="54"/>
      <c r="E69" s="37" t="str">
        <f>Table1[[#This Row],[Course Acronym ]]&amp; " " &amp;Table1[[#This Row],[Course '# ]]</f>
        <v xml:space="preserve"> </v>
      </c>
      <c r="F69" s="65"/>
      <c r="G69" s="53"/>
      <c r="H69" s="53"/>
      <c r="I69" s="54"/>
      <c r="J69" s="61"/>
      <c r="K69" s="61"/>
      <c r="L69" s="61"/>
      <c r="M69" s="53"/>
      <c r="N69" s="53"/>
      <c r="O69" s="54"/>
      <c r="P69" s="54"/>
      <c r="Q69" s="64"/>
      <c r="R69" s="61"/>
      <c r="S69" s="42" t="str">
        <f>IFERROR(VLOOKUP(Table1[[#This Row],[Ready for Z-Degree
(dropdown)]],Table5[[Ready for Z-Degree]:['#]],2,FALSE),"")</f>
        <v/>
      </c>
    </row>
    <row r="70" spans="1:19" x14ac:dyDescent="0.25">
      <c r="A70" s="50" t="str">
        <f t="shared" si="2"/>
        <v>Test</v>
      </c>
      <c r="B70" s="53"/>
      <c r="C70" s="54"/>
      <c r="D70" s="54"/>
      <c r="E70" s="37" t="str">
        <f>Table1[[#This Row],[Course Acronym ]]&amp; " " &amp;Table1[[#This Row],[Course '# ]]</f>
        <v xml:space="preserve"> </v>
      </c>
      <c r="F70" s="61"/>
      <c r="G70" s="53"/>
      <c r="H70" s="53"/>
      <c r="I70" s="54"/>
      <c r="J70" s="61"/>
      <c r="K70" s="61"/>
      <c r="L70" s="61"/>
      <c r="M70" s="53"/>
      <c r="N70" s="53"/>
      <c r="O70" s="67"/>
      <c r="P70" s="54"/>
      <c r="Q70" s="64"/>
      <c r="R70" s="61"/>
      <c r="S70" s="42" t="str">
        <f>IFERROR(VLOOKUP(Table1[[#This Row],[Ready for Z-Degree
(dropdown)]],Table5[[Ready for Z-Degree]:['#]],2,FALSE),"")</f>
        <v/>
      </c>
    </row>
    <row r="71" spans="1:19" x14ac:dyDescent="0.25">
      <c r="A71" s="50" t="str">
        <f t="shared" si="2"/>
        <v>Test</v>
      </c>
      <c r="B71" s="53"/>
      <c r="C71" s="54"/>
      <c r="D71" s="54"/>
      <c r="E71" s="37" t="str">
        <f>Table1[[#This Row],[Course Acronym ]]&amp; " " &amp;Table1[[#This Row],[Course '# ]]</f>
        <v xml:space="preserve"> </v>
      </c>
      <c r="F71" s="61"/>
      <c r="G71" s="53"/>
      <c r="H71" s="53"/>
      <c r="I71" s="54"/>
      <c r="J71" s="61"/>
      <c r="K71" s="61"/>
      <c r="L71" s="61"/>
      <c r="M71" s="53"/>
      <c r="N71" s="53"/>
      <c r="O71" s="67"/>
      <c r="P71" s="54"/>
      <c r="Q71" s="64"/>
      <c r="R71" s="61"/>
      <c r="S71" s="42" t="str">
        <f>IFERROR(VLOOKUP(Table1[[#This Row],[Ready for Z-Degree
(dropdown)]],Table5[[Ready for Z-Degree]:['#]],2,FALSE),"")</f>
        <v/>
      </c>
    </row>
    <row r="72" spans="1:19" x14ac:dyDescent="0.25">
      <c r="A72" s="50" t="str">
        <f t="shared" si="2"/>
        <v>Test</v>
      </c>
      <c r="B72" s="53"/>
      <c r="C72" s="54"/>
      <c r="D72" s="54"/>
      <c r="E72" s="37" t="str">
        <f>Table1[[#This Row],[Course Acronym ]]&amp; " " &amp;Table1[[#This Row],[Course '# ]]</f>
        <v xml:space="preserve"> </v>
      </c>
      <c r="F72" s="61"/>
      <c r="G72" s="53"/>
      <c r="H72" s="53"/>
      <c r="I72" s="54"/>
      <c r="J72" s="61"/>
      <c r="K72" s="61"/>
      <c r="L72" s="61"/>
      <c r="M72" s="53"/>
      <c r="N72" s="53"/>
      <c r="O72" s="67"/>
      <c r="P72" s="54"/>
      <c r="Q72" s="64"/>
      <c r="R72" s="61"/>
      <c r="S72" s="42" t="str">
        <f>IFERROR(VLOOKUP(Table1[[#This Row],[Ready for Z-Degree
(dropdown)]],Table5[[Ready for Z-Degree]:['#]],2,FALSE),"")</f>
        <v/>
      </c>
    </row>
    <row r="73" spans="1:19" x14ac:dyDescent="0.25">
      <c r="A73" s="50" t="str">
        <f t="shared" si="2"/>
        <v>Test</v>
      </c>
      <c r="B73" s="53"/>
      <c r="C73" s="54"/>
      <c r="D73" s="55"/>
      <c r="E73" s="37" t="str">
        <f>Table1[[#This Row],[Course Acronym ]]&amp; " " &amp;Table1[[#This Row],[Course '# ]]</f>
        <v xml:space="preserve"> </v>
      </c>
      <c r="F73" s="61"/>
      <c r="G73" s="53"/>
      <c r="H73" s="53"/>
      <c r="I73" s="54"/>
      <c r="J73" s="61"/>
      <c r="K73" s="61"/>
      <c r="L73" s="61"/>
      <c r="M73" s="53"/>
      <c r="N73" s="53"/>
      <c r="O73" s="67"/>
      <c r="P73" s="54"/>
      <c r="Q73" s="64"/>
      <c r="R73" s="61"/>
      <c r="S73" s="42" t="str">
        <f>IFERROR(VLOOKUP(Table1[[#This Row],[Ready for Z-Degree
(dropdown)]],Table5[[Ready for Z-Degree]:['#]],2,FALSE),"")</f>
        <v/>
      </c>
    </row>
    <row r="74" spans="1:19" x14ac:dyDescent="0.25">
      <c r="A74" s="50" t="str">
        <f t="shared" si="2"/>
        <v>Test</v>
      </c>
      <c r="B74" s="53"/>
      <c r="C74" s="54"/>
      <c r="D74" s="55"/>
      <c r="E74" s="37" t="str">
        <f>Table1[[#This Row],[Course Acronym ]]&amp; " " &amp;Table1[[#This Row],[Course '# ]]</f>
        <v xml:space="preserve"> </v>
      </c>
      <c r="F74" s="61"/>
      <c r="G74" s="53"/>
      <c r="H74" s="53"/>
      <c r="I74" s="54"/>
      <c r="J74" s="61"/>
      <c r="K74" s="61"/>
      <c r="L74" s="61"/>
      <c r="M74" s="53"/>
      <c r="N74" s="53"/>
      <c r="O74" s="67"/>
      <c r="P74" s="54"/>
      <c r="Q74" s="64"/>
      <c r="R74" s="61"/>
      <c r="S74" s="42" t="str">
        <f>IFERROR(VLOOKUP(Table1[[#This Row],[Ready for Z-Degree
(dropdown)]],Table5[[Ready for Z-Degree]:['#]],2,FALSE),"")</f>
        <v/>
      </c>
    </row>
    <row r="75" spans="1:19" x14ac:dyDescent="0.25">
      <c r="A75" s="50" t="str">
        <f t="shared" si="2"/>
        <v>Test</v>
      </c>
      <c r="B75" s="53"/>
      <c r="C75" s="54"/>
      <c r="D75" s="54"/>
      <c r="E75" s="37" t="str">
        <f>Table1[[#This Row],[Course Acronym ]]&amp; " " &amp;Table1[[#This Row],[Course '# ]]</f>
        <v xml:space="preserve"> </v>
      </c>
      <c r="F75" s="61"/>
      <c r="G75" s="53"/>
      <c r="H75" s="53"/>
      <c r="I75" s="54"/>
      <c r="J75" s="61"/>
      <c r="K75" s="61"/>
      <c r="L75" s="61"/>
      <c r="M75" s="53"/>
      <c r="N75" s="53"/>
      <c r="O75" s="67"/>
      <c r="P75" s="54"/>
      <c r="Q75" s="64"/>
      <c r="R75" s="61"/>
      <c r="S75" s="42" t="str">
        <f>IFERROR(VLOOKUP(Table1[[#This Row],[Ready for Z-Degree
(dropdown)]],Table5[[Ready for Z-Degree]:['#]],2,FALSE),"")</f>
        <v/>
      </c>
    </row>
    <row r="76" spans="1:19" x14ac:dyDescent="0.25">
      <c r="A76" s="50" t="str">
        <f t="shared" si="2"/>
        <v>Test</v>
      </c>
      <c r="B76" s="53"/>
      <c r="C76" s="54"/>
      <c r="D76" s="54"/>
      <c r="E76" s="37" t="str">
        <f>Table1[[#This Row],[Course Acronym ]]&amp; " " &amp;Table1[[#This Row],[Course '# ]]</f>
        <v xml:space="preserve"> </v>
      </c>
      <c r="F76" s="61"/>
      <c r="G76" s="53"/>
      <c r="H76" s="53"/>
      <c r="I76" s="54"/>
      <c r="J76" s="61"/>
      <c r="K76" s="61"/>
      <c r="L76" s="61"/>
      <c r="M76" s="53"/>
      <c r="N76" s="53"/>
      <c r="O76" s="67"/>
      <c r="P76" s="54"/>
      <c r="Q76" s="64"/>
      <c r="R76" s="61"/>
      <c r="S76" s="42" t="str">
        <f>IFERROR(VLOOKUP(Table1[[#This Row],[Ready for Z-Degree
(dropdown)]],Table5[[Ready for Z-Degree]:['#]],2,FALSE),"")</f>
        <v/>
      </c>
    </row>
    <row r="77" spans="1:19" x14ac:dyDescent="0.25">
      <c r="A77" s="50" t="str">
        <f t="shared" si="2"/>
        <v>Test</v>
      </c>
      <c r="B77" s="53"/>
      <c r="C77" s="54"/>
      <c r="D77" s="54"/>
      <c r="E77" s="37" t="str">
        <f>Table1[[#This Row],[Course Acronym ]]&amp; " " &amp;Table1[[#This Row],[Course '# ]]</f>
        <v xml:space="preserve"> </v>
      </c>
      <c r="F77" s="61"/>
      <c r="G77" s="53"/>
      <c r="H77" s="53"/>
      <c r="I77" s="54"/>
      <c r="J77" s="61"/>
      <c r="K77" s="61"/>
      <c r="L77" s="61"/>
      <c r="M77" s="53"/>
      <c r="N77" s="53"/>
      <c r="O77" s="67"/>
      <c r="P77" s="54"/>
      <c r="Q77" s="64"/>
      <c r="R77" s="61"/>
      <c r="S77" s="42" t="str">
        <f>IFERROR(VLOOKUP(Table1[[#This Row],[Ready for Z-Degree
(dropdown)]],Table5[[Ready for Z-Degree]:['#]],2,FALSE),"")</f>
        <v/>
      </c>
    </row>
    <row r="78" spans="1:19" x14ac:dyDescent="0.25">
      <c r="A78" s="50" t="str">
        <f t="shared" si="2"/>
        <v>Test</v>
      </c>
      <c r="B78" s="53"/>
      <c r="C78" s="54"/>
      <c r="D78" s="54"/>
      <c r="E78" s="37" t="str">
        <f>Table1[[#This Row],[Course Acronym ]]&amp; " " &amp;Table1[[#This Row],[Course '# ]]</f>
        <v xml:space="preserve"> </v>
      </c>
      <c r="F78" s="61"/>
      <c r="G78" s="53"/>
      <c r="H78" s="53"/>
      <c r="I78" s="54"/>
      <c r="J78" s="61"/>
      <c r="K78" s="61"/>
      <c r="L78" s="61"/>
      <c r="M78" s="53"/>
      <c r="N78" s="53"/>
      <c r="O78" s="67"/>
      <c r="P78" s="54"/>
      <c r="Q78" s="64"/>
      <c r="R78" s="61"/>
      <c r="S78" s="42" t="str">
        <f>IFERROR(VLOOKUP(Table1[[#This Row],[Ready for Z-Degree
(dropdown)]],Table5[[Ready for Z-Degree]:['#]],2,FALSE),"")</f>
        <v/>
      </c>
    </row>
    <row r="79" spans="1:19" x14ac:dyDescent="0.25">
      <c r="A79" s="50" t="str">
        <f t="shared" si="2"/>
        <v>Test</v>
      </c>
      <c r="B79" s="53"/>
      <c r="C79" s="54"/>
      <c r="D79" s="54"/>
      <c r="E79" s="37" t="str">
        <f>Table1[[#This Row],[Course Acronym ]]&amp; " " &amp;Table1[[#This Row],[Course '# ]]</f>
        <v xml:space="preserve"> </v>
      </c>
      <c r="F79" s="61"/>
      <c r="G79" s="53"/>
      <c r="H79" s="53"/>
      <c r="I79" s="54"/>
      <c r="J79" s="61"/>
      <c r="K79" s="61"/>
      <c r="L79" s="61"/>
      <c r="M79" s="53"/>
      <c r="N79" s="53"/>
      <c r="O79" s="67"/>
      <c r="P79" s="54"/>
      <c r="Q79" s="64"/>
      <c r="R79" s="61"/>
      <c r="S79" s="42" t="str">
        <f>IFERROR(VLOOKUP(Table1[[#This Row],[Ready for Z-Degree
(dropdown)]],Table5[[Ready for Z-Degree]:['#]],2,FALSE),"")</f>
        <v/>
      </c>
    </row>
    <row r="80" spans="1:19" x14ac:dyDescent="0.25">
      <c r="A80" s="50" t="str">
        <f t="shared" si="2"/>
        <v>Test</v>
      </c>
      <c r="B80" s="53"/>
      <c r="C80" s="54"/>
      <c r="D80" s="54"/>
      <c r="E80" s="37" t="str">
        <f>Table1[[#This Row],[Course Acronym ]]&amp; " " &amp;Table1[[#This Row],[Course '# ]]</f>
        <v xml:space="preserve"> </v>
      </c>
      <c r="F80" s="65"/>
      <c r="G80" s="53"/>
      <c r="H80" s="53"/>
      <c r="I80" s="54"/>
      <c r="J80" s="61"/>
      <c r="K80" s="61"/>
      <c r="L80" s="61"/>
      <c r="M80" s="53"/>
      <c r="N80" s="53"/>
      <c r="O80" s="67"/>
      <c r="P80" s="54"/>
      <c r="Q80" s="64"/>
      <c r="R80" s="61"/>
      <c r="S80" s="42" t="str">
        <f>IFERROR(VLOOKUP(Table1[[#This Row],[Ready for Z-Degree
(dropdown)]],Table5[[Ready for Z-Degree]:['#]],2,FALSE),"")</f>
        <v/>
      </c>
    </row>
    <row r="81" spans="1:19" x14ac:dyDescent="0.25">
      <c r="A81" s="50" t="str">
        <f t="shared" si="2"/>
        <v>Test</v>
      </c>
      <c r="B81" s="53"/>
      <c r="C81" s="54"/>
      <c r="D81" s="54"/>
      <c r="E81" s="38" t="str">
        <f>Table1[[#This Row],[Course Acronym ]]&amp; " " &amp;Table1[[#This Row],[Course '# ]]</f>
        <v xml:space="preserve"> </v>
      </c>
      <c r="F81" s="65"/>
      <c r="G81" s="53"/>
      <c r="H81" s="53"/>
      <c r="I81" s="54"/>
      <c r="J81" s="61"/>
      <c r="K81" s="61"/>
      <c r="L81" s="61"/>
      <c r="M81" s="53"/>
      <c r="N81" s="53"/>
      <c r="O81" s="67"/>
      <c r="P81" s="54"/>
      <c r="Q81" s="64"/>
      <c r="R81" s="61"/>
      <c r="S81" s="42" t="str">
        <f>IFERROR(VLOOKUP(Table1[[#This Row],[Ready for Z-Degree
(dropdown)]],Table5[[Ready for Z-Degree]:['#]],2,FALSE),"")</f>
        <v/>
      </c>
    </row>
    <row r="82" spans="1:19" x14ac:dyDescent="0.25">
      <c r="A82" s="50" t="str">
        <f t="shared" si="2"/>
        <v>Test</v>
      </c>
      <c r="B82" s="53"/>
      <c r="C82" s="54"/>
      <c r="D82" s="54"/>
      <c r="E82" s="38" t="str">
        <f>Table1[[#This Row],[Course Acronym ]]&amp; " " &amp;Table1[[#This Row],[Course '# ]]</f>
        <v xml:space="preserve"> </v>
      </c>
      <c r="F82" s="65"/>
      <c r="G82" s="53"/>
      <c r="H82" s="53"/>
      <c r="I82" s="54"/>
      <c r="J82" s="61"/>
      <c r="K82" s="61"/>
      <c r="L82" s="61"/>
      <c r="M82" s="53"/>
      <c r="N82" s="53"/>
      <c r="O82" s="67"/>
      <c r="P82" s="54"/>
      <c r="Q82" s="64"/>
      <c r="R82" s="61"/>
      <c r="S82" s="42" t="str">
        <f>IFERROR(VLOOKUP(Table1[[#This Row],[Ready for Z-Degree
(dropdown)]],Table5[[Ready for Z-Degree]:['#]],2,FALSE),"")</f>
        <v/>
      </c>
    </row>
    <row r="83" spans="1:19" x14ac:dyDescent="0.25">
      <c r="A83" s="50" t="str">
        <f t="shared" si="2"/>
        <v>Test</v>
      </c>
      <c r="B83" s="53"/>
      <c r="C83" s="54"/>
      <c r="D83" s="55"/>
      <c r="E83" s="38" t="str">
        <f>Table1[[#This Row],[Course Acronym ]]&amp; " " &amp;Table1[[#This Row],[Course '# ]]</f>
        <v xml:space="preserve"> </v>
      </c>
      <c r="F83" s="61"/>
      <c r="G83" s="53"/>
      <c r="H83" s="53"/>
      <c r="I83" s="54"/>
      <c r="J83" s="61"/>
      <c r="K83" s="61"/>
      <c r="L83" s="61"/>
      <c r="M83" s="53"/>
      <c r="N83" s="53"/>
      <c r="O83" s="67"/>
      <c r="P83" s="54"/>
      <c r="Q83" s="64"/>
      <c r="R83" s="61"/>
      <c r="S83" s="42" t="str">
        <f>IFERROR(VLOOKUP(Table1[[#This Row],[Ready for Z-Degree
(dropdown)]],Table5[[Ready for Z-Degree]:['#]],2,FALSE),"")</f>
        <v/>
      </c>
    </row>
    <row r="84" spans="1:19" x14ac:dyDescent="0.25">
      <c r="A84" s="50" t="str">
        <f t="shared" si="2"/>
        <v>Test</v>
      </c>
      <c r="B84" s="53"/>
      <c r="C84" s="54"/>
      <c r="D84" s="54"/>
      <c r="E84" s="38" t="str">
        <f>Table1[[#This Row],[Course Acronym ]]&amp; " " &amp;Table1[[#This Row],[Course '# ]]</f>
        <v xml:space="preserve"> </v>
      </c>
      <c r="F84" s="65"/>
      <c r="G84" s="53"/>
      <c r="H84" s="53"/>
      <c r="I84" s="54"/>
      <c r="J84" s="61"/>
      <c r="K84" s="61"/>
      <c r="L84" s="61"/>
      <c r="M84" s="53"/>
      <c r="N84" s="53"/>
      <c r="O84" s="54"/>
      <c r="P84" s="54"/>
      <c r="Q84" s="64"/>
      <c r="R84" s="61"/>
      <c r="S84" s="42" t="str">
        <f>IFERROR(VLOOKUP(Table1[[#This Row],[Ready for Z-Degree
(dropdown)]],Table5[[Ready for Z-Degree]:['#]],2,FALSE),"")</f>
        <v/>
      </c>
    </row>
    <row r="85" spans="1:19" x14ac:dyDescent="0.25">
      <c r="A85" s="50" t="str">
        <f t="shared" si="2"/>
        <v>Test</v>
      </c>
      <c r="B85" s="53"/>
      <c r="C85" s="54"/>
      <c r="D85" s="54"/>
      <c r="E85" s="38" t="str">
        <f>Table1[[#This Row],[Course Acronym ]]&amp; " " &amp;Table1[[#This Row],[Course '# ]]</f>
        <v xml:space="preserve"> </v>
      </c>
      <c r="F85" s="61"/>
      <c r="G85" s="53"/>
      <c r="H85" s="53"/>
      <c r="I85" s="54"/>
      <c r="J85" s="61"/>
      <c r="K85" s="61"/>
      <c r="L85" s="61"/>
      <c r="M85" s="53"/>
      <c r="N85" s="53"/>
      <c r="O85" s="54"/>
      <c r="P85" s="54"/>
      <c r="Q85" s="64"/>
      <c r="R85" s="61"/>
      <c r="S85" s="42" t="str">
        <f>IFERROR(VLOOKUP(Table1[[#This Row],[Ready for Z-Degree
(dropdown)]],Table5[[Ready for Z-Degree]:['#]],2,FALSE),"")</f>
        <v/>
      </c>
    </row>
    <row r="86" spans="1:19" x14ac:dyDescent="0.25">
      <c r="A86" s="50" t="str">
        <f t="shared" si="2"/>
        <v>Test</v>
      </c>
      <c r="B86" s="53"/>
      <c r="C86" s="54"/>
      <c r="D86" s="55"/>
      <c r="E86" s="38" t="str">
        <f>Table1[[#This Row],[Course Acronym ]]&amp; " " &amp;Table1[[#This Row],[Course '# ]]</f>
        <v xml:space="preserve"> </v>
      </c>
      <c r="F86" s="61"/>
      <c r="G86" s="53"/>
      <c r="H86" s="53"/>
      <c r="I86" s="54"/>
      <c r="J86" s="61"/>
      <c r="K86" s="61"/>
      <c r="L86" s="61"/>
      <c r="M86" s="53"/>
      <c r="N86" s="53"/>
      <c r="O86" s="54"/>
      <c r="P86" s="54"/>
      <c r="Q86" s="64"/>
      <c r="R86" s="61"/>
      <c r="S86" s="42" t="str">
        <f>IFERROR(VLOOKUP(Table1[[#This Row],[Ready for Z-Degree
(dropdown)]],Table5[[Ready for Z-Degree]:['#]],2,FALSE),"")</f>
        <v/>
      </c>
    </row>
    <row r="87" spans="1:19" x14ac:dyDescent="0.25">
      <c r="A87" s="50" t="str">
        <f t="shared" si="2"/>
        <v>Test</v>
      </c>
      <c r="B87" s="53"/>
      <c r="C87" s="54"/>
      <c r="D87" s="55"/>
      <c r="E87" s="38" t="str">
        <f>Table1[[#This Row],[Course Acronym ]]&amp; " " &amp;Table1[[#This Row],[Course '# ]]</f>
        <v xml:space="preserve"> </v>
      </c>
      <c r="F87" s="61"/>
      <c r="G87" s="53"/>
      <c r="H87" s="53"/>
      <c r="I87" s="54"/>
      <c r="J87" s="61"/>
      <c r="K87" s="61"/>
      <c r="L87" s="61"/>
      <c r="M87" s="53"/>
      <c r="N87" s="53"/>
      <c r="O87" s="54"/>
      <c r="P87" s="54"/>
      <c r="Q87" s="64"/>
      <c r="R87" s="61"/>
      <c r="S87" s="42" t="str">
        <f>IFERROR(VLOOKUP(Table1[[#This Row],[Ready for Z-Degree
(dropdown)]],Table5[[Ready for Z-Degree]:['#]],2,FALSE),"")</f>
        <v/>
      </c>
    </row>
    <row r="88" spans="1:19" x14ac:dyDescent="0.25">
      <c r="A88" s="50" t="str">
        <f t="shared" si="2"/>
        <v>Test</v>
      </c>
      <c r="B88" s="53"/>
      <c r="C88" s="54"/>
      <c r="D88" s="54"/>
      <c r="E88" s="38" t="str">
        <f>Table1[[#This Row],[Course Acronym ]]&amp; " " &amp;Table1[[#This Row],[Course '# ]]</f>
        <v xml:space="preserve"> </v>
      </c>
      <c r="F88" s="61"/>
      <c r="G88" s="53"/>
      <c r="H88" s="53"/>
      <c r="I88" s="54"/>
      <c r="J88" s="61"/>
      <c r="K88" s="61"/>
      <c r="L88" s="61"/>
      <c r="M88" s="53"/>
      <c r="N88" s="53"/>
      <c r="O88" s="54"/>
      <c r="P88" s="54"/>
      <c r="Q88" s="64"/>
      <c r="R88" s="61"/>
      <c r="S88" s="42" t="str">
        <f>IFERROR(VLOOKUP(Table1[[#This Row],[Ready for Z-Degree
(dropdown)]],Table5[[Ready for Z-Degree]:['#]],2,FALSE),"")</f>
        <v/>
      </c>
    </row>
    <row r="89" spans="1:19" x14ac:dyDescent="0.25">
      <c r="A89" s="50" t="str">
        <f t="shared" si="2"/>
        <v>Test</v>
      </c>
      <c r="B89" s="53"/>
      <c r="C89" s="54"/>
      <c r="D89" s="54"/>
      <c r="E89" s="38" t="str">
        <f>Table1[[#This Row],[Course Acronym ]]&amp; " " &amp;Table1[[#This Row],[Course '# ]]</f>
        <v xml:space="preserve"> </v>
      </c>
      <c r="F89" s="61"/>
      <c r="G89" s="53"/>
      <c r="H89" s="53"/>
      <c r="I89" s="54"/>
      <c r="J89" s="61"/>
      <c r="K89" s="61"/>
      <c r="L89" s="61"/>
      <c r="M89" s="53"/>
      <c r="N89" s="53"/>
      <c r="O89" s="54"/>
      <c r="P89" s="54"/>
      <c r="Q89" s="64"/>
      <c r="R89" s="61"/>
      <c r="S89" s="42" t="str">
        <f>IFERROR(VLOOKUP(Table1[[#This Row],[Ready for Z-Degree
(dropdown)]],Table5[[Ready for Z-Degree]:['#]],2,FALSE),"")</f>
        <v/>
      </c>
    </row>
    <row r="90" spans="1:19" x14ac:dyDescent="0.25">
      <c r="A90" s="50" t="str">
        <f t="shared" si="2"/>
        <v>Test</v>
      </c>
      <c r="B90" s="53"/>
      <c r="C90" s="54"/>
      <c r="D90" s="54"/>
      <c r="E90" s="37" t="str">
        <f>Table1[[#This Row],[Course Acronym ]]&amp; " " &amp;Table1[[#This Row],[Course '# ]]</f>
        <v xml:space="preserve"> </v>
      </c>
      <c r="F90" s="65"/>
      <c r="G90" s="53"/>
      <c r="H90" s="53"/>
      <c r="I90" s="54"/>
      <c r="J90" s="61"/>
      <c r="K90" s="61"/>
      <c r="L90" s="61"/>
      <c r="M90" s="53"/>
      <c r="N90" s="53"/>
      <c r="O90" s="54"/>
      <c r="P90" s="54"/>
      <c r="Q90" s="64"/>
      <c r="R90" s="61"/>
      <c r="S90" s="42" t="str">
        <f>IFERROR(VLOOKUP(Table1[[#This Row],[Ready for Z-Degree
(dropdown)]],Table5[[Ready for Z-Degree]:['#]],2,FALSE),"")</f>
        <v/>
      </c>
    </row>
    <row r="91" spans="1:19" x14ac:dyDescent="0.25">
      <c r="A91" s="50" t="str">
        <f t="shared" si="2"/>
        <v>Test</v>
      </c>
      <c r="B91" s="53"/>
      <c r="C91" s="54"/>
      <c r="D91" s="54"/>
      <c r="E91" s="37" t="str">
        <f>Table1[[#This Row],[Course Acronym ]]&amp; " " &amp;Table1[[#This Row],[Course '# ]]</f>
        <v xml:space="preserve"> </v>
      </c>
      <c r="F91" s="65"/>
      <c r="G91" s="53"/>
      <c r="H91" s="53"/>
      <c r="I91" s="54"/>
      <c r="J91" s="61"/>
      <c r="K91" s="61"/>
      <c r="L91" s="61"/>
      <c r="M91" s="53"/>
      <c r="N91" s="53"/>
      <c r="O91" s="54"/>
      <c r="P91" s="54"/>
      <c r="Q91" s="64"/>
      <c r="R91" s="61"/>
      <c r="S91" s="42" t="str">
        <f>IFERROR(VLOOKUP(Table1[[#This Row],[Ready for Z-Degree
(dropdown)]],Table5[[Ready for Z-Degree]:['#]],2,FALSE),"")</f>
        <v/>
      </c>
    </row>
    <row r="92" spans="1:19" x14ac:dyDescent="0.25">
      <c r="A92" s="50" t="str">
        <f t="shared" si="2"/>
        <v>Test</v>
      </c>
      <c r="B92" s="53"/>
      <c r="C92" s="54"/>
      <c r="D92" s="54"/>
      <c r="E92" s="37" t="str">
        <f>Table1[[#This Row],[Course Acronym ]]&amp; " " &amp;Table1[[#This Row],[Course '# ]]</f>
        <v xml:space="preserve"> </v>
      </c>
      <c r="F92" s="65"/>
      <c r="G92" s="53"/>
      <c r="H92" s="53"/>
      <c r="I92" s="54"/>
      <c r="J92" s="61"/>
      <c r="K92" s="66"/>
      <c r="L92" s="61"/>
      <c r="M92" s="53"/>
      <c r="N92" s="53"/>
      <c r="O92" s="54"/>
      <c r="P92" s="54"/>
      <c r="Q92" s="64"/>
      <c r="R92" s="61"/>
      <c r="S92" s="42" t="str">
        <f>IFERROR(VLOOKUP(Table1[[#This Row],[Ready for Z-Degree
(dropdown)]],Table5[[Ready for Z-Degree]:['#]],2,FALSE),"")</f>
        <v/>
      </c>
    </row>
    <row r="93" spans="1:19" x14ac:dyDescent="0.25">
      <c r="A93" s="50" t="str">
        <f t="shared" si="2"/>
        <v>Test</v>
      </c>
      <c r="B93" s="53"/>
      <c r="C93" s="54"/>
      <c r="D93" s="54"/>
      <c r="E93" s="37" t="str">
        <f>Table1[[#This Row],[Course Acronym ]]&amp; " " &amp;Table1[[#This Row],[Course '# ]]</f>
        <v xml:space="preserve"> </v>
      </c>
      <c r="F93" s="61"/>
      <c r="G93" s="53"/>
      <c r="H93" s="53"/>
      <c r="I93" s="54"/>
      <c r="J93" s="61"/>
      <c r="K93" s="61"/>
      <c r="L93" s="61"/>
      <c r="M93" s="53"/>
      <c r="N93" s="53"/>
      <c r="O93" s="54"/>
      <c r="P93" s="54"/>
      <c r="Q93" s="64"/>
      <c r="R93" s="61"/>
      <c r="S93" s="42" t="str">
        <f>IFERROR(VLOOKUP(Table1[[#This Row],[Ready for Z-Degree
(dropdown)]],Table5[[Ready for Z-Degree]:['#]],2,FALSE),"")</f>
        <v/>
      </c>
    </row>
    <row r="94" spans="1:19" x14ac:dyDescent="0.25">
      <c r="A94" s="50" t="str">
        <f t="shared" si="2"/>
        <v>Test</v>
      </c>
      <c r="B94" s="53"/>
      <c r="C94" s="54"/>
      <c r="D94" s="54"/>
      <c r="E94" s="37" t="str">
        <f>Table1[[#This Row],[Course Acronym ]]&amp; " " &amp;Table1[[#This Row],[Course '# ]]</f>
        <v xml:space="preserve"> </v>
      </c>
      <c r="F94" s="61"/>
      <c r="G94" s="53"/>
      <c r="H94" s="53"/>
      <c r="I94" s="54"/>
      <c r="J94" s="61"/>
      <c r="K94" s="61"/>
      <c r="L94" s="61"/>
      <c r="M94" s="53"/>
      <c r="N94" s="53"/>
      <c r="O94" s="54"/>
      <c r="P94" s="54"/>
      <c r="Q94" s="64"/>
      <c r="R94" s="61"/>
      <c r="S94" s="42" t="str">
        <f>IFERROR(VLOOKUP(Table1[[#This Row],[Ready for Z-Degree
(dropdown)]],Table5[[Ready for Z-Degree]:['#]],2,FALSE),"")</f>
        <v/>
      </c>
    </row>
    <row r="95" spans="1:19" x14ac:dyDescent="0.25">
      <c r="A95" s="50" t="str">
        <f t="shared" si="2"/>
        <v>Test</v>
      </c>
      <c r="B95" s="53"/>
      <c r="C95" s="54"/>
      <c r="D95" s="54"/>
      <c r="E95" s="37" t="str">
        <f>Table1[[#This Row],[Course Acronym ]]&amp; " " &amp;Table1[[#This Row],[Course '# ]]</f>
        <v xml:space="preserve"> </v>
      </c>
      <c r="F95" s="65"/>
      <c r="G95" s="53"/>
      <c r="H95" s="53"/>
      <c r="I95" s="54"/>
      <c r="J95" s="61"/>
      <c r="K95" s="66"/>
      <c r="L95" s="61"/>
      <c r="M95" s="53"/>
      <c r="N95" s="53"/>
      <c r="O95" s="54"/>
      <c r="P95" s="54"/>
      <c r="Q95" s="64"/>
      <c r="R95" s="61"/>
      <c r="S95" s="42" t="str">
        <f>IFERROR(VLOOKUP(Table1[[#This Row],[Ready for Z-Degree
(dropdown)]],Table5[[Ready for Z-Degree]:['#]],2,FALSE),"")</f>
        <v/>
      </c>
    </row>
    <row r="96" spans="1:19" x14ac:dyDescent="0.25">
      <c r="A96" s="50" t="str">
        <f t="shared" si="2"/>
        <v>Test</v>
      </c>
      <c r="B96" s="53"/>
      <c r="C96" s="54"/>
      <c r="D96" s="54"/>
      <c r="E96" s="37" t="str">
        <f>Table1[[#This Row],[Course Acronym ]]&amp; " " &amp;Table1[[#This Row],[Course '# ]]</f>
        <v xml:space="preserve"> </v>
      </c>
      <c r="F96" s="65"/>
      <c r="G96" s="53"/>
      <c r="H96" s="53"/>
      <c r="I96" s="54"/>
      <c r="J96" s="61"/>
      <c r="K96" s="66"/>
      <c r="L96" s="61"/>
      <c r="M96" s="53"/>
      <c r="N96" s="53"/>
      <c r="O96" s="54"/>
      <c r="P96" s="54"/>
      <c r="Q96" s="64"/>
      <c r="R96" s="61"/>
      <c r="S96" s="42" t="str">
        <f>IFERROR(VLOOKUP(Table1[[#This Row],[Ready for Z-Degree
(dropdown)]],Table5[[Ready for Z-Degree]:['#]],2,FALSE),"")</f>
        <v/>
      </c>
    </row>
    <row r="97" spans="1:19" x14ac:dyDescent="0.25">
      <c r="A97" s="50" t="str">
        <f t="shared" si="2"/>
        <v>Test</v>
      </c>
      <c r="B97" s="53"/>
      <c r="C97" s="54"/>
      <c r="D97" s="54"/>
      <c r="E97" s="37" t="str">
        <f>Table1[[#This Row],[Course Acronym ]]&amp; " " &amp;Table1[[#This Row],[Course '# ]]</f>
        <v xml:space="preserve"> </v>
      </c>
      <c r="F97" s="61"/>
      <c r="G97" s="53"/>
      <c r="H97" s="53"/>
      <c r="I97" s="54"/>
      <c r="J97" s="61"/>
      <c r="K97" s="61"/>
      <c r="L97" s="61"/>
      <c r="M97" s="53"/>
      <c r="N97" s="53"/>
      <c r="O97" s="54"/>
      <c r="P97" s="54"/>
      <c r="Q97" s="64"/>
      <c r="R97" s="61"/>
      <c r="S97" s="42" t="str">
        <f>IFERROR(VLOOKUP(Table1[[#This Row],[Ready for Z-Degree
(dropdown)]],Table5[[Ready for Z-Degree]:['#]],2,FALSE),"")</f>
        <v/>
      </c>
    </row>
    <row r="98" spans="1:19" x14ac:dyDescent="0.25">
      <c r="A98" s="50" t="str">
        <f t="shared" ref="A98:A129" si="3">College</f>
        <v>Test</v>
      </c>
      <c r="B98" s="53"/>
      <c r="C98" s="54"/>
      <c r="D98" s="54"/>
      <c r="E98" s="37" t="str">
        <f>Table1[[#This Row],[Course Acronym ]]&amp; " " &amp;Table1[[#This Row],[Course '# ]]</f>
        <v xml:space="preserve"> </v>
      </c>
      <c r="F98" s="61"/>
      <c r="G98" s="53"/>
      <c r="H98" s="53"/>
      <c r="I98" s="54"/>
      <c r="J98" s="61"/>
      <c r="K98" s="61"/>
      <c r="L98" s="61"/>
      <c r="M98" s="53"/>
      <c r="N98" s="53"/>
      <c r="O98" s="54"/>
      <c r="P98" s="54"/>
      <c r="Q98" s="64"/>
      <c r="R98" s="61"/>
      <c r="S98" s="42" t="str">
        <f>IFERROR(VLOOKUP(Table1[[#This Row],[Ready for Z-Degree
(dropdown)]],Table5[[Ready for Z-Degree]:['#]],2,FALSE),"")</f>
        <v/>
      </c>
    </row>
    <row r="99" spans="1:19" x14ac:dyDescent="0.25">
      <c r="A99" s="50" t="str">
        <f t="shared" si="3"/>
        <v>Test</v>
      </c>
      <c r="B99" s="53"/>
      <c r="C99" s="54"/>
      <c r="D99" s="54"/>
      <c r="E99" s="37" t="str">
        <f>Table1[[#This Row],[Course Acronym ]]&amp; " " &amp;Table1[[#This Row],[Course '# ]]</f>
        <v xml:space="preserve"> </v>
      </c>
      <c r="F99" s="65"/>
      <c r="G99" s="53"/>
      <c r="H99" s="53"/>
      <c r="I99" s="54"/>
      <c r="J99" s="61"/>
      <c r="K99" s="61"/>
      <c r="L99" s="61"/>
      <c r="M99" s="53"/>
      <c r="N99" s="53"/>
      <c r="O99" s="54"/>
      <c r="P99" s="54"/>
      <c r="Q99" s="64"/>
      <c r="R99" s="61"/>
      <c r="S99" s="42" t="str">
        <f>IFERROR(VLOOKUP(Table1[[#This Row],[Ready for Z-Degree
(dropdown)]],Table5[[Ready for Z-Degree]:['#]],2,FALSE),"")</f>
        <v/>
      </c>
    </row>
    <row r="100" spans="1:19" x14ac:dyDescent="0.25">
      <c r="A100" s="50" t="str">
        <f t="shared" si="3"/>
        <v>Test</v>
      </c>
      <c r="B100" s="53"/>
      <c r="C100" s="54"/>
      <c r="D100" s="54"/>
      <c r="E100" s="37" t="str">
        <f>Table1[[#This Row],[Course Acronym ]]&amp; " " &amp;Table1[[#This Row],[Course '# ]]</f>
        <v xml:space="preserve"> </v>
      </c>
      <c r="F100" s="61"/>
      <c r="G100" s="53"/>
      <c r="H100" s="53"/>
      <c r="I100" s="54"/>
      <c r="J100" s="61"/>
      <c r="K100" s="61"/>
      <c r="L100" s="61"/>
      <c r="M100" s="53"/>
      <c r="N100" s="53"/>
      <c r="O100" s="54"/>
      <c r="P100" s="54"/>
      <c r="Q100" s="64"/>
      <c r="R100" s="61"/>
      <c r="S100" s="42" t="str">
        <f>IFERROR(VLOOKUP(Table1[[#This Row],[Ready for Z-Degree
(dropdown)]],Table5[[Ready for Z-Degree]:['#]],2,FALSE),"")</f>
        <v/>
      </c>
    </row>
    <row r="101" spans="1:19" x14ac:dyDescent="0.25">
      <c r="A101" s="50" t="str">
        <f t="shared" si="3"/>
        <v>Test</v>
      </c>
      <c r="B101" s="53"/>
      <c r="C101" s="54"/>
      <c r="D101" s="54"/>
      <c r="E101" s="37" t="str">
        <f>Table1[[#This Row],[Course Acronym ]]&amp; " " &amp;Table1[[#This Row],[Course '# ]]</f>
        <v xml:space="preserve"> </v>
      </c>
      <c r="F101" s="61"/>
      <c r="G101" s="53"/>
      <c r="H101" s="53"/>
      <c r="I101" s="54"/>
      <c r="J101" s="61"/>
      <c r="K101" s="61"/>
      <c r="L101" s="61"/>
      <c r="M101" s="53"/>
      <c r="N101" s="53"/>
      <c r="O101" s="54"/>
      <c r="P101" s="54"/>
      <c r="Q101" s="64"/>
      <c r="R101" s="61"/>
      <c r="S101" s="42" t="str">
        <f>IFERROR(VLOOKUP(Table1[[#This Row],[Ready for Z-Degree
(dropdown)]],Table5[[Ready for Z-Degree]:['#]],2,FALSE),"")</f>
        <v/>
      </c>
    </row>
    <row r="102" spans="1:19" x14ac:dyDescent="0.25">
      <c r="A102" s="50" t="str">
        <f t="shared" si="3"/>
        <v>Test</v>
      </c>
      <c r="B102" s="53"/>
      <c r="C102" s="54"/>
      <c r="D102" s="54"/>
      <c r="E102" s="37" t="str">
        <f>Table1[[#This Row],[Course Acronym ]]&amp; " " &amp;Table1[[#This Row],[Course '# ]]</f>
        <v xml:space="preserve"> </v>
      </c>
      <c r="F102" s="61"/>
      <c r="G102" s="53"/>
      <c r="H102" s="53"/>
      <c r="I102" s="54"/>
      <c r="J102" s="61"/>
      <c r="K102" s="61"/>
      <c r="L102" s="61"/>
      <c r="M102" s="53"/>
      <c r="N102" s="53"/>
      <c r="O102" s="54"/>
      <c r="P102" s="54"/>
      <c r="Q102" s="64"/>
      <c r="R102" s="61"/>
      <c r="S102" s="42" t="str">
        <f>IFERROR(VLOOKUP(Table1[[#This Row],[Ready for Z-Degree
(dropdown)]],Table5[[Ready for Z-Degree]:['#]],2,FALSE),"")</f>
        <v/>
      </c>
    </row>
    <row r="103" spans="1:19" x14ac:dyDescent="0.25">
      <c r="A103" s="50" t="str">
        <f t="shared" si="3"/>
        <v>Test</v>
      </c>
      <c r="B103" s="53"/>
      <c r="C103" s="54"/>
      <c r="D103" s="54"/>
      <c r="E103" s="37" t="str">
        <f>Table1[[#This Row],[Course Acronym ]]&amp; " " &amp;Table1[[#This Row],[Course '# ]]</f>
        <v xml:space="preserve"> </v>
      </c>
      <c r="F103" s="61"/>
      <c r="G103" s="53"/>
      <c r="H103" s="53"/>
      <c r="I103" s="54"/>
      <c r="J103" s="61"/>
      <c r="K103" s="61"/>
      <c r="L103" s="61"/>
      <c r="M103" s="53"/>
      <c r="N103" s="53"/>
      <c r="O103" s="54"/>
      <c r="P103" s="54"/>
      <c r="Q103" s="64"/>
      <c r="R103" s="61"/>
      <c r="S103" s="42" t="str">
        <f>IFERROR(VLOOKUP(Table1[[#This Row],[Ready for Z-Degree
(dropdown)]],Table5[[Ready for Z-Degree]:['#]],2,FALSE),"")</f>
        <v/>
      </c>
    </row>
    <row r="104" spans="1:19" x14ac:dyDescent="0.25">
      <c r="A104" s="50" t="str">
        <f t="shared" si="3"/>
        <v>Test</v>
      </c>
      <c r="B104" s="53"/>
      <c r="C104" s="54"/>
      <c r="D104" s="54"/>
      <c r="E104" s="37" t="str">
        <f>Table1[[#This Row],[Course Acronym ]]&amp; " " &amp;Table1[[#This Row],[Course '# ]]</f>
        <v xml:space="preserve"> </v>
      </c>
      <c r="F104" s="61"/>
      <c r="G104" s="53"/>
      <c r="H104" s="53"/>
      <c r="I104" s="54"/>
      <c r="J104" s="61"/>
      <c r="K104" s="61"/>
      <c r="L104" s="61"/>
      <c r="M104" s="53"/>
      <c r="N104" s="53"/>
      <c r="O104" s="54"/>
      <c r="P104" s="54"/>
      <c r="Q104" s="64"/>
      <c r="R104" s="61"/>
      <c r="S104" s="42" t="str">
        <f>IFERROR(VLOOKUP(Table1[[#This Row],[Ready for Z-Degree
(dropdown)]],Table5[[Ready for Z-Degree]:['#]],2,FALSE),"")</f>
        <v/>
      </c>
    </row>
    <row r="105" spans="1:19" x14ac:dyDescent="0.25">
      <c r="A105" s="50" t="str">
        <f t="shared" si="3"/>
        <v>Test</v>
      </c>
      <c r="B105" s="53"/>
      <c r="C105" s="54"/>
      <c r="D105" s="54"/>
      <c r="E105" s="37" t="str">
        <f>Table1[[#This Row],[Course Acronym ]]&amp; " " &amp;Table1[[#This Row],[Course '# ]]</f>
        <v xml:space="preserve"> </v>
      </c>
      <c r="F105" s="61"/>
      <c r="G105" s="53"/>
      <c r="H105" s="53"/>
      <c r="I105" s="54"/>
      <c r="J105" s="61"/>
      <c r="K105" s="61"/>
      <c r="L105" s="61"/>
      <c r="M105" s="53"/>
      <c r="N105" s="53"/>
      <c r="O105" s="54"/>
      <c r="P105" s="54"/>
      <c r="Q105" s="64"/>
      <c r="R105" s="61"/>
      <c r="S105" s="42" t="str">
        <f>IFERROR(VLOOKUP(Table1[[#This Row],[Ready for Z-Degree
(dropdown)]],Table5[[Ready for Z-Degree]:['#]],2,FALSE),"")</f>
        <v/>
      </c>
    </row>
    <row r="106" spans="1:19" x14ac:dyDescent="0.25">
      <c r="A106" s="50" t="str">
        <f t="shared" si="3"/>
        <v>Test</v>
      </c>
      <c r="B106" s="53"/>
      <c r="C106" s="54"/>
      <c r="D106" s="54"/>
      <c r="E106" s="37" t="str">
        <f>Table1[[#This Row],[Course Acronym ]]&amp; " " &amp;Table1[[#This Row],[Course '# ]]</f>
        <v xml:space="preserve"> </v>
      </c>
      <c r="F106" s="61"/>
      <c r="G106" s="53"/>
      <c r="H106" s="53"/>
      <c r="I106" s="54"/>
      <c r="J106" s="61"/>
      <c r="K106" s="61"/>
      <c r="L106" s="61"/>
      <c r="M106" s="53"/>
      <c r="N106" s="53"/>
      <c r="O106" s="54"/>
      <c r="P106" s="54"/>
      <c r="Q106" s="64"/>
      <c r="R106" s="61"/>
      <c r="S106" s="42" t="str">
        <f>IFERROR(VLOOKUP(Table1[[#This Row],[Ready for Z-Degree
(dropdown)]],Table5[[Ready for Z-Degree]:['#]],2,FALSE),"")</f>
        <v/>
      </c>
    </row>
    <row r="107" spans="1:19" x14ac:dyDescent="0.25">
      <c r="A107" s="50" t="str">
        <f t="shared" si="3"/>
        <v>Test</v>
      </c>
      <c r="B107" s="53"/>
      <c r="C107" s="54"/>
      <c r="D107" s="54"/>
      <c r="E107" s="37" t="str">
        <f>Table1[[#This Row],[Course Acronym ]]&amp; " " &amp;Table1[[#This Row],[Course '# ]]</f>
        <v xml:space="preserve"> </v>
      </c>
      <c r="F107" s="61"/>
      <c r="G107" s="53"/>
      <c r="H107" s="53"/>
      <c r="I107" s="54"/>
      <c r="J107" s="61"/>
      <c r="K107" s="61"/>
      <c r="L107" s="61"/>
      <c r="M107" s="53"/>
      <c r="N107" s="53"/>
      <c r="O107" s="54"/>
      <c r="P107" s="54"/>
      <c r="Q107" s="64"/>
      <c r="R107" s="61"/>
      <c r="S107" s="42" t="str">
        <f>IFERROR(VLOOKUP(Table1[[#This Row],[Ready for Z-Degree
(dropdown)]],Table5[[Ready for Z-Degree]:['#]],2,FALSE),"")</f>
        <v/>
      </c>
    </row>
    <row r="108" spans="1:19" x14ac:dyDescent="0.25">
      <c r="A108" s="50" t="str">
        <f t="shared" si="3"/>
        <v>Test</v>
      </c>
      <c r="B108" s="53"/>
      <c r="C108" s="54"/>
      <c r="D108" s="54"/>
      <c r="E108" s="38" t="str">
        <f>Table1[[#This Row],[Course Acronym ]]&amp; " " &amp;Table1[[#This Row],[Course '# ]]</f>
        <v xml:space="preserve"> </v>
      </c>
      <c r="F108" s="61"/>
      <c r="G108" s="53"/>
      <c r="H108" s="53"/>
      <c r="I108" s="54"/>
      <c r="J108" s="61"/>
      <c r="K108" s="61"/>
      <c r="L108" s="61"/>
      <c r="M108" s="53"/>
      <c r="N108" s="53"/>
      <c r="O108" s="54"/>
      <c r="P108" s="54"/>
      <c r="Q108" s="64"/>
      <c r="R108" s="61"/>
      <c r="S108" s="42" t="str">
        <f>IFERROR(VLOOKUP(Table1[[#This Row],[Ready for Z-Degree
(dropdown)]],Table5[[Ready for Z-Degree]:['#]],2,FALSE),"")</f>
        <v/>
      </c>
    </row>
    <row r="109" spans="1:19" x14ac:dyDescent="0.25">
      <c r="A109" s="50" t="str">
        <f t="shared" si="3"/>
        <v>Test</v>
      </c>
      <c r="B109" s="53"/>
      <c r="C109" s="54"/>
      <c r="D109" s="54"/>
      <c r="E109" s="38" t="str">
        <f>Table1[[#This Row],[Course Acronym ]]&amp; " " &amp;Table1[[#This Row],[Course '# ]]</f>
        <v xml:space="preserve"> </v>
      </c>
      <c r="F109" s="61"/>
      <c r="G109" s="53"/>
      <c r="H109" s="53"/>
      <c r="I109" s="54"/>
      <c r="J109" s="61"/>
      <c r="K109" s="61"/>
      <c r="L109" s="61"/>
      <c r="M109" s="53"/>
      <c r="N109" s="53"/>
      <c r="O109" s="54"/>
      <c r="P109" s="54"/>
      <c r="Q109" s="64"/>
      <c r="R109" s="61"/>
      <c r="S109" s="42" t="str">
        <f>IFERROR(VLOOKUP(Table1[[#This Row],[Ready for Z-Degree
(dropdown)]],Table5[[Ready for Z-Degree]:['#]],2,FALSE),"")</f>
        <v/>
      </c>
    </row>
    <row r="110" spans="1:19" x14ac:dyDescent="0.25">
      <c r="A110" s="50" t="str">
        <f t="shared" si="3"/>
        <v>Test</v>
      </c>
      <c r="B110" s="53"/>
      <c r="C110" s="54"/>
      <c r="D110" s="54"/>
      <c r="E110" s="38" t="str">
        <f>Table1[[#This Row],[Course Acronym ]]&amp; " " &amp;Table1[[#This Row],[Course '# ]]</f>
        <v xml:space="preserve"> </v>
      </c>
      <c r="F110" s="65"/>
      <c r="G110" s="53"/>
      <c r="H110" s="53"/>
      <c r="I110" s="54"/>
      <c r="J110" s="61"/>
      <c r="K110" s="61"/>
      <c r="L110" s="61"/>
      <c r="M110" s="53"/>
      <c r="N110" s="53"/>
      <c r="O110" s="54"/>
      <c r="P110" s="54"/>
      <c r="Q110" s="64"/>
      <c r="R110" s="61"/>
      <c r="S110" s="42" t="str">
        <f>IFERROR(VLOOKUP(Table1[[#This Row],[Ready for Z-Degree
(dropdown)]],Table5[[Ready for Z-Degree]:['#]],2,FALSE),"")</f>
        <v/>
      </c>
    </row>
    <row r="111" spans="1:19" x14ac:dyDescent="0.25">
      <c r="A111" s="50" t="str">
        <f t="shared" si="3"/>
        <v>Test</v>
      </c>
      <c r="B111" s="53"/>
      <c r="C111" s="54"/>
      <c r="D111" s="54"/>
      <c r="E111" s="38" t="str">
        <f>Table1[[#This Row],[Course Acronym ]]&amp; " " &amp;Table1[[#This Row],[Course '# ]]</f>
        <v xml:space="preserve"> </v>
      </c>
      <c r="F111" s="61"/>
      <c r="G111" s="53"/>
      <c r="H111" s="53"/>
      <c r="I111" s="54"/>
      <c r="J111" s="61"/>
      <c r="K111" s="61"/>
      <c r="L111" s="61"/>
      <c r="M111" s="53"/>
      <c r="N111" s="53"/>
      <c r="O111" s="54"/>
      <c r="P111" s="54"/>
      <c r="Q111" s="64"/>
      <c r="R111" s="61"/>
      <c r="S111" s="42" t="str">
        <f>IFERROR(VLOOKUP(Table1[[#This Row],[Ready for Z-Degree
(dropdown)]],Table5[[Ready for Z-Degree]:['#]],2,FALSE),"")</f>
        <v/>
      </c>
    </row>
    <row r="112" spans="1:19" x14ac:dyDescent="0.25">
      <c r="A112" s="50" t="str">
        <f t="shared" si="3"/>
        <v>Test</v>
      </c>
      <c r="B112" s="53"/>
      <c r="C112" s="54"/>
      <c r="D112" s="54"/>
      <c r="E112" s="38" t="str">
        <f>Table1[[#This Row],[Course Acronym ]]&amp; " " &amp;Table1[[#This Row],[Course '# ]]</f>
        <v xml:space="preserve"> </v>
      </c>
      <c r="F112" s="61"/>
      <c r="G112" s="53"/>
      <c r="H112" s="53"/>
      <c r="I112" s="54"/>
      <c r="J112" s="61"/>
      <c r="K112" s="61"/>
      <c r="L112" s="61"/>
      <c r="M112" s="53"/>
      <c r="N112" s="53"/>
      <c r="O112" s="54"/>
      <c r="P112" s="54"/>
      <c r="Q112" s="64"/>
      <c r="R112" s="61"/>
      <c r="S112" s="42" t="str">
        <f>IFERROR(VLOOKUP(Table1[[#This Row],[Ready for Z-Degree
(dropdown)]],Table5[[Ready for Z-Degree]:['#]],2,FALSE),"")</f>
        <v/>
      </c>
    </row>
    <row r="113" spans="1:19" x14ac:dyDescent="0.25">
      <c r="A113" s="50" t="str">
        <f t="shared" si="3"/>
        <v>Test</v>
      </c>
      <c r="B113" s="53"/>
      <c r="C113" s="54"/>
      <c r="D113" s="54"/>
      <c r="E113" s="38" t="str">
        <f>Table1[[#This Row],[Course Acronym ]]&amp; " " &amp;Table1[[#This Row],[Course '# ]]</f>
        <v xml:space="preserve"> </v>
      </c>
      <c r="F113" s="65"/>
      <c r="G113" s="53"/>
      <c r="H113" s="53"/>
      <c r="I113" s="54"/>
      <c r="J113" s="61"/>
      <c r="K113" s="61"/>
      <c r="L113" s="61"/>
      <c r="M113" s="53"/>
      <c r="N113" s="53"/>
      <c r="O113" s="54"/>
      <c r="P113" s="54"/>
      <c r="Q113" s="64"/>
      <c r="R113" s="61"/>
      <c r="S113" s="42" t="str">
        <f>IFERROR(VLOOKUP(Table1[[#This Row],[Ready for Z-Degree
(dropdown)]],Table5[[Ready for Z-Degree]:['#]],2,FALSE),"")</f>
        <v/>
      </c>
    </row>
    <row r="114" spans="1:19" x14ac:dyDescent="0.25">
      <c r="A114" s="50" t="str">
        <f t="shared" si="3"/>
        <v>Test</v>
      </c>
      <c r="B114" s="53"/>
      <c r="C114" s="54"/>
      <c r="D114" s="54"/>
      <c r="E114" s="38" t="str">
        <f>Table1[[#This Row],[Course Acronym ]]&amp; " " &amp;Table1[[#This Row],[Course '# ]]</f>
        <v xml:space="preserve"> </v>
      </c>
      <c r="F114" s="61"/>
      <c r="G114" s="53"/>
      <c r="H114" s="53"/>
      <c r="I114" s="54"/>
      <c r="J114" s="61"/>
      <c r="K114" s="61"/>
      <c r="L114" s="61"/>
      <c r="M114" s="53"/>
      <c r="N114" s="53"/>
      <c r="O114" s="54"/>
      <c r="P114" s="54"/>
      <c r="Q114" s="64"/>
      <c r="R114" s="61"/>
      <c r="S114" s="42" t="str">
        <f>IFERROR(VLOOKUP(Table1[[#This Row],[Ready for Z-Degree
(dropdown)]],Table5[[Ready for Z-Degree]:['#]],2,FALSE),"")</f>
        <v/>
      </c>
    </row>
    <row r="115" spans="1:19" x14ac:dyDescent="0.25">
      <c r="A115" s="50" t="str">
        <f t="shared" si="3"/>
        <v>Test</v>
      </c>
      <c r="B115" s="53"/>
      <c r="C115" s="54"/>
      <c r="D115" s="54"/>
      <c r="E115" s="38" t="str">
        <f>Table1[[#This Row],[Course Acronym ]]&amp; " " &amp;Table1[[#This Row],[Course '# ]]</f>
        <v xml:space="preserve"> </v>
      </c>
      <c r="F115" s="61"/>
      <c r="G115" s="53"/>
      <c r="H115" s="53"/>
      <c r="I115" s="54"/>
      <c r="J115" s="61"/>
      <c r="K115" s="61"/>
      <c r="L115" s="61"/>
      <c r="M115" s="53"/>
      <c r="N115" s="53"/>
      <c r="O115" s="54"/>
      <c r="P115" s="54"/>
      <c r="Q115" s="64"/>
      <c r="R115" s="61"/>
      <c r="S115" s="42" t="str">
        <f>IFERROR(VLOOKUP(Table1[[#This Row],[Ready for Z-Degree
(dropdown)]],Table5[[Ready for Z-Degree]:['#]],2,FALSE),"")</f>
        <v/>
      </c>
    </row>
    <row r="116" spans="1:19" x14ac:dyDescent="0.25">
      <c r="A116" s="50" t="str">
        <f t="shared" si="3"/>
        <v>Test</v>
      </c>
      <c r="B116" s="53"/>
      <c r="C116" s="54"/>
      <c r="D116" s="54"/>
      <c r="E116" s="38" t="str">
        <f>Table1[[#This Row],[Course Acronym ]]&amp; " " &amp;Table1[[#This Row],[Course '# ]]</f>
        <v xml:space="preserve"> </v>
      </c>
      <c r="F116" s="61"/>
      <c r="G116" s="53"/>
      <c r="H116" s="53"/>
      <c r="I116" s="54"/>
      <c r="J116" s="61"/>
      <c r="K116" s="61"/>
      <c r="L116" s="61"/>
      <c r="M116" s="53"/>
      <c r="N116" s="53"/>
      <c r="O116" s="54"/>
      <c r="P116" s="54"/>
      <c r="Q116" s="64"/>
      <c r="R116" s="61"/>
      <c r="S116" s="42" t="str">
        <f>IFERROR(VLOOKUP(Table1[[#This Row],[Ready for Z-Degree
(dropdown)]],Table5[[Ready for Z-Degree]:['#]],2,FALSE),"")</f>
        <v/>
      </c>
    </row>
    <row r="117" spans="1:19" x14ac:dyDescent="0.25">
      <c r="A117" s="50" t="str">
        <f t="shared" si="3"/>
        <v>Test</v>
      </c>
      <c r="B117" s="53"/>
      <c r="C117" s="54"/>
      <c r="D117" s="54"/>
      <c r="E117" s="38" t="str">
        <f>Table1[[#This Row],[Course Acronym ]]&amp; " " &amp;Table1[[#This Row],[Course '# ]]</f>
        <v xml:space="preserve"> </v>
      </c>
      <c r="F117" s="61"/>
      <c r="G117" s="53"/>
      <c r="H117" s="53"/>
      <c r="I117" s="54"/>
      <c r="J117" s="61"/>
      <c r="K117" s="61"/>
      <c r="L117" s="61"/>
      <c r="M117" s="53"/>
      <c r="N117" s="53"/>
      <c r="O117" s="54"/>
      <c r="P117" s="54"/>
      <c r="Q117" s="64"/>
      <c r="R117" s="61"/>
      <c r="S117" s="42" t="str">
        <f>IFERROR(VLOOKUP(Table1[[#This Row],[Ready for Z-Degree
(dropdown)]],Table5[[Ready for Z-Degree]:['#]],2,FALSE),"")</f>
        <v/>
      </c>
    </row>
    <row r="118" spans="1:19" x14ac:dyDescent="0.25">
      <c r="A118" s="50" t="str">
        <f t="shared" si="3"/>
        <v>Test</v>
      </c>
      <c r="B118" s="53"/>
      <c r="C118" s="54"/>
      <c r="D118" s="54"/>
      <c r="E118" s="38" t="str">
        <f>Table1[[#This Row],[Course Acronym ]]&amp; " " &amp;Table1[[#This Row],[Course '# ]]</f>
        <v xml:space="preserve"> </v>
      </c>
      <c r="F118" s="61"/>
      <c r="G118" s="53"/>
      <c r="H118" s="53"/>
      <c r="I118" s="54"/>
      <c r="J118" s="61"/>
      <c r="K118" s="61"/>
      <c r="L118" s="61"/>
      <c r="M118" s="53"/>
      <c r="N118" s="53"/>
      <c r="O118" s="54"/>
      <c r="P118" s="54"/>
      <c r="Q118" s="64"/>
      <c r="R118" s="61"/>
      <c r="S118" s="42" t="str">
        <f>IFERROR(VLOOKUP(Table1[[#This Row],[Ready for Z-Degree
(dropdown)]],Table5[[Ready for Z-Degree]:['#]],2,FALSE),"")</f>
        <v/>
      </c>
    </row>
    <row r="119" spans="1:19" x14ac:dyDescent="0.25">
      <c r="A119" s="50" t="str">
        <f t="shared" si="3"/>
        <v>Test</v>
      </c>
      <c r="B119" s="53"/>
      <c r="C119" s="54"/>
      <c r="D119" s="54"/>
      <c r="E119" s="38" t="str">
        <f>Table1[[#This Row],[Course Acronym ]]&amp; " " &amp;Table1[[#This Row],[Course '# ]]</f>
        <v xml:space="preserve"> </v>
      </c>
      <c r="F119" s="61"/>
      <c r="G119" s="53"/>
      <c r="H119" s="53"/>
      <c r="I119" s="54"/>
      <c r="J119" s="61"/>
      <c r="K119" s="61"/>
      <c r="L119" s="61"/>
      <c r="M119" s="53"/>
      <c r="N119" s="53"/>
      <c r="O119" s="54"/>
      <c r="P119" s="54"/>
      <c r="Q119" s="64"/>
      <c r="R119" s="61"/>
      <c r="S119" s="42" t="str">
        <f>IFERROR(VLOOKUP(Table1[[#This Row],[Ready for Z-Degree
(dropdown)]],Table5[[Ready for Z-Degree]:['#]],2,FALSE),"")</f>
        <v/>
      </c>
    </row>
    <row r="120" spans="1:19" x14ac:dyDescent="0.25">
      <c r="A120" s="50" t="str">
        <f t="shared" si="3"/>
        <v>Test</v>
      </c>
      <c r="B120" s="53"/>
      <c r="C120" s="54"/>
      <c r="D120" s="54"/>
      <c r="E120" s="38" t="str">
        <f>Table1[[#This Row],[Course Acronym ]]&amp; " " &amp;Table1[[#This Row],[Course '# ]]</f>
        <v xml:space="preserve"> </v>
      </c>
      <c r="F120" s="61"/>
      <c r="G120" s="53"/>
      <c r="H120" s="53"/>
      <c r="I120" s="54"/>
      <c r="J120" s="61"/>
      <c r="K120" s="61"/>
      <c r="L120" s="61"/>
      <c r="M120" s="53"/>
      <c r="N120" s="53"/>
      <c r="O120" s="54"/>
      <c r="P120" s="54"/>
      <c r="Q120" s="64"/>
      <c r="R120" s="61"/>
      <c r="S120" s="42" t="str">
        <f>IFERROR(VLOOKUP(Table1[[#This Row],[Ready for Z-Degree
(dropdown)]],Table5[[Ready for Z-Degree]:['#]],2,FALSE),"")</f>
        <v/>
      </c>
    </row>
    <row r="121" spans="1:19" x14ac:dyDescent="0.25">
      <c r="A121" s="50" t="str">
        <f t="shared" si="3"/>
        <v>Test</v>
      </c>
      <c r="B121" s="53"/>
      <c r="C121" s="54"/>
      <c r="D121" s="54"/>
      <c r="E121" s="37" t="str">
        <f>Table1[[#This Row],[Course Acronym ]]&amp; " " &amp;Table1[[#This Row],[Course '# ]]</f>
        <v xml:space="preserve"> </v>
      </c>
      <c r="F121" s="65"/>
      <c r="G121" s="53"/>
      <c r="H121" s="53"/>
      <c r="I121" s="54"/>
      <c r="J121" s="61"/>
      <c r="K121" s="61"/>
      <c r="L121" s="61"/>
      <c r="M121" s="53"/>
      <c r="N121" s="53"/>
      <c r="O121" s="54"/>
      <c r="P121" s="54"/>
      <c r="Q121" s="64"/>
      <c r="R121" s="61"/>
      <c r="S121" s="42" t="str">
        <f>IFERROR(VLOOKUP(Table1[[#This Row],[Ready for Z-Degree
(dropdown)]],Table5[[Ready for Z-Degree]:['#]],2,FALSE),"")</f>
        <v/>
      </c>
    </row>
    <row r="122" spans="1:19" x14ac:dyDescent="0.25">
      <c r="A122" s="50" t="str">
        <f t="shared" si="3"/>
        <v>Test</v>
      </c>
      <c r="B122" s="53"/>
      <c r="C122" s="54"/>
      <c r="D122" s="54"/>
      <c r="E122" s="37" t="str">
        <f>Table1[[#This Row],[Course Acronym ]]&amp; " " &amp;Table1[[#This Row],[Course '# ]]</f>
        <v xml:space="preserve"> </v>
      </c>
      <c r="F122" s="65"/>
      <c r="G122" s="53"/>
      <c r="H122" s="53"/>
      <c r="I122" s="54"/>
      <c r="J122" s="61"/>
      <c r="K122" s="68"/>
      <c r="L122" s="61"/>
      <c r="M122" s="53"/>
      <c r="N122" s="53"/>
      <c r="O122" s="54"/>
      <c r="P122" s="54"/>
      <c r="Q122" s="64"/>
      <c r="R122" s="61"/>
      <c r="S122" s="42" t="str">
        <f>IFERROR(VLOOKUP(Table1[[#This Row],[Ready for Z-Degree
(dropdown)]],Table5[[Ready for Z-Degree]:['#]],2,FALSE),"")</f>
        <v/>
      </c>
    </row>
    <row r="123" spans="1:19" x14ac:dyDescent="0.25">
      <c r="A123" s="50" t="str">
        <f t="shared" si="3"/>
        <v>Test</v>
      </c>
      <c r="B123" s="53"/>
      <c r="C123" s="54"/>
      <c r="D123" s="54"/>
      <c r="E123" s="37" t="str">
        <f>Table1[[#This Row],[Course Acronym ]]&amp; " " &amp;Table1[[#This Row],[Course '# ]]</f>
        <v xml:space="preserve"> </v>
      </c>
      <c r="F123" s="65"/>
      <c r="G123" s="53"/>
      <c r="H123" s="53"/>
      <c r="I123" s="54"/>
      <c r="J123" s="61"/>
      <c r="K123" s="68"/>
      <c r="L123" s="61"/>
      <c r="M123" s="53"/>
      <c r="N123" s="53"/>
      <c r="O123" s="54"/>
      <c r="P123" s="54"/>
      <c r="Q123" s="64"/>
      <c r="R123" s="61"/>
      <c r="S123" s="42" t="str">
        <f>IFERROR(VLOOKUP(Table1[[#This Row],[Ready for Z-Degree
(dropdown)]],Table5[[Ready for Z-Degree]:['#]],2,FALSE),"")</f>
        <v/>
      </c>
    </row>
    <row r="124" spans="1:19" x14ac:dyDescent="0.25">
      <c r="A124" s="50" t="str">
        <f t="shared" si="3"/>
        <v>Test</v>
      </c>
      <c r="B124" s="53"/>
      <c r="C124" s="54"/>
      <c r="D124" s="54"/>
      <c r="E124" s="37" t="str">
        <f>Table1[[#This Row],[Course Acronym ]]&amp; " " &amp;Table1[[#This Row],[Course '# ]]</f>
        <v xml:space="preserve"> </v>
      </c>
      <c r="F124" s="65"/>
      <c r="G124" s="53"/>
      <c r="H124" s="53"/>
      <c r="I124" s="54"/>
      <c r="J124" s="61"/>
      <c r="K124" s="61"/>
      <c r="L124" s="61"/>
      <c r="M124" s="53"/>
      <c r="N124" s="53"/>
      <c r="O124" s="54"/>
      <c r="P124" s="54"/>
      <c r="Q124" s="64"/>
      <c r="R124" s="61"/>
      <c r="S124" s="42" t="str">
        <f>IFERROR(VLOOKUP(Table1[[#This Row],[Ready for Z-Degree
(dropdown)]],Table5[[Ready for Z-Degree]:['#]],2,FALSE),"")</f>
        <v/>
      </c>
    </row>
    <row r="125" spans="1:19" x14ac:dyDescent="0.25">
      <c r="A125" s="50" t="str">
        <f t="shared" si="3"/>
        <v>Test</v>
      </c>
      <c r="B125" s="53"/>
      <c r="C125" s="54"/>
      <c r="D125" s="54"/>
      <c r="E125" s="38" t="str">
        <f>Table1[[#This Row],[Course Acronym ]]&amp; " " &amp;Table1[[#This Row],[Course '# ]]</f>
        <v xml:space="preserve"> </v>
      </c>
      <c r="F125" s="65"/>
      <c r="G125" s="53"/>
      <c r="H125" s="53"/>
      <c r="I125" s="54"/>
      <c r="J125" s="61"/>
      <c r="K125" s="66"/>
      <c r="L125" s="61"/>
      <c r="M125" s="53"/>
      <c r="N125" s="53"/>
      <c r="O125" s="54"/>
      <c r="P125" s="54"/>
      <c r="Q125" s="64"/>
      <c r="R125" s="61"/>
      <c r="S125" s="42" t="str">
        <f>IFERROR(VLOOKUP(Table1[[#This Row],[Ready for Z-Degree
(dropdown)]],Table5[[Ready for Z-Degree]:['#]],2,FALSE),"")</f>
        <v/>
      </c>
    </row>
    <row r="126" spans="1:19" x14ac:dyDescent="0.25">
      <c r="A126" s="50" t="str">
        <f t="shared" si="3"/>
        <v>Test</v>
      </c>
      <c r="B126" s="53"/>
      <c r="C126" s="54"/>
      <c r="D126" s="54"/>
      <c r="E126" s="38" t="str">
        <f>Table1[[#This Row],[Course Acronym ]]&amp; " " &amp;Table1[[#This Row],[Course '# ]]</f>
        <v xml:space="preserve"> </v>
      </c>
      <c r="F126" s="65"/>
      <c r="G126" s="53"/>
      <c r="H126" s="53"/>
      <c r="I126" s="54"/>
      <c r="J126" s="61"/>
      <c r="K126" s="66"/>
      <c r="L126" s="61"/>
      <c r="M126" s="53"/>
      <c r="N126" s="53"/>
      <c r="O126" s="54"/>
      <c r="P126" s="54"/>
      <c r="Q126" s="64"/>
      <c r="R126" s="61"/>
      <c r="S126" s="42" t="str">
        <f>IFERROR(VLOOKUP(Table1[[#This Row],[Ready for Z-Degree
(dropdown)]],Table5[[Ready for Z-Degree]:['#]],2,FALSE),"")</f>
        <v/>
      </c>
    </row>
    <row r="127" spans="1:19" x14ac:dyDescent="0.25">
      <c r="A127" s="50" t="str">
        <f t="shared" si="3"/>
        <v>Test</v>
      </c>
      <c r="B127" s="53"/>
      <c r="C127" s="54"/>
      <c r="D127" s="54"/>
      <c r="E127" s="38" t="str">
        <f>Table1[[#This Row],[Course Acronym ]]&amp; " " &amp;Table1[[#This Row],[Course '# ]]</f>
        <v xml:space="preserve"> </v>
      </c>
      <c r="F127" s="65"/>
      <c r="G127" s="53"/>
      <c r="H127" s="53"/>
      <c r="I127" s="54"/>
      <c r="J127" s="61"/>
      <c r="K127" s="61"/>
      <c r="L127" s="61"/>
      <c r="M127" s="53"/>
      <c r="N127" s="53"/>
      <c r="O127" s="54"/>
      <c r="P127" s="54"/>
      <c r="Q127" s="64"/>
      <c r="R127" s="61"/>
      <c r="S127" s="42" t="str">
        <f>IFERROR(VLOOKUP(Table1[[#This Row],[Ready for Z-Degree
(dropdown)]],Table5[[Ready for Z-Degree]:['#]],2,FALSE),"")</f>
        <v/>
      </c>
    </row>
    <row r="128" spans="1:19" x14ac:dyDescent="0.25">
      <c r="A128" s="50" t="str">
        <f t="shared" si="3"/>
        <v>Test</v>
      </c>
      <c r="B128" s="53"/>
      <c r="C128" s="54"/>
      <c r="D128" s="54"/>
      <c r="E128" s="38" t="str">
        <f>Table1[[#This Row],[Course Acronym ]]&amp; " " &amp;Table1[[#This Row],[Course '# ]]</f>
        <v xml:space="preserve"> </v>
      </c>
      <c r="F128" s="65"/>
      <c r="G128" s="53"/>
      <c r="H128" s="53"/>
      <c r="I128" s="54"/>
      <c r="J128" s="61"/>
      <c r="K128" s="61"/>
      <c r="L128" s="61"/>
      <c r="M128" s="53"/>
      <c r="N128" s="53"/>
      <c r="O128" s="54"/>
      <c r="P128" s="54"/>
      <c r="Q128" s="64"/>
      <c r="R128" s="61"/>
      <c r="S128" s="42" t="str">
        <f>IFERROR(VLOOKUP(Table1[[#This Row],[Ready for Z-Degree
(dropdown)]],Table5[[Ready for Z-Degree]:['#]],2,FALSE),"")</f>
        <v/>
      </c>
    </row>
    <row r="129" spans="1:19" x14ac:dyDescent="0.25">
      <c r="A129" s="50" t="str">
        <f t="shared" si="3"/>
        <v>Test</v>
      </c>
      <c r="B129" s="53"/>
      <c r="C129" s="54"/>
      <c r="D129" s="54"/>
      <c r="E129" s="38" t="str">
        <f>Table1[[#This Row],[Course Acronym ]]&amp; " " &amp;Table1[[#This Row],[Course '# ]]</f>
        <v xml:space="preserve"> </v>
      </c>
      <c r="F129" s="65"/>
      <c r="G129" s="53"/>
      <c r="H129" s="53"/>
      <c r="I129" s="54"/>
      <c r="J129" s="61"/>
      <c r="K129" s="61"/>
      <c r="L129" s="61"/>
      <c r="M129" s="53"/>
      <c r="N129" s="53"/>
      <c r="O129" s="54"/>
      <c r="P129" s="54"/>
      <c r="Q129" s="64"/>
      <c r="R129" s="61"/>
      <c r="S129" s="42" t="str">
        <f>IFERROR(VLOOKUP(Table1[[#This Row],[Ready for Z-Degree
(dropdown)]],Table5[[Ready for Z-Degree]:['#]],2,FALSE),"")</f>
        <v/>
      </c>
    </row>
    <row r="130" spans="1:19" x14ac:dyDescent="0.25">
      <c r="A130" s="50" t="str">
        <f t="shared" ref="A130:A161" si="4">College</f>
        <v>Test</v>
      </c>
      <c r="B130" s="53"/>
      <c r="C130" s="54"/>
      <c r="D130" s="54"/>
      <c r="E130" s="38" t="str">
        <f>Table1[[#This Row],[Course Acronym ]]&amp; " " &amp;Table1[[#This Row],[Course '# ]]</f>
        <v xml:space="preserve"> </v>
      </c>
      <c r="F130" s="61"/>
      <c r="G130" s="53"/>
      <c r="H130" s="53"/>
      <c r="I130" s="54"/>
      <c r="J130" s="61"/>
      <c r="K130" s="61"/>
      <c r="L130" s="61"/>
      <c r="M130" s="53"/>
      <c r="N130" s="53"/>
      <c r="O130" s="54"/>
      <c r="P130" s="54"/>
      <c r="Q130" s="64"/>
      <c r="R130" s="61"/>
      <c r="S130" s="42" t="str">
        <f>IFERROR(VLOOKUP(Table1[[#This Row],[Ready for Z-Degree
(dropdown)]],Table5[[Ready for Z-Degree]:['#]],2,FALSE),"")</f>
        <v/>
      </c>
    </row>
    <row r="131" spans="1:19" x14ac:dyDescent="0.25">
      <c r="A131" s="50" t="str">
        <f t="shared" si="4"/>
        <v>Test</v>
      </c>
      <c r="B131" s="53"/>
      <c r="C131" s="54"/>
      <c r="D131" s="54"/>
      <c r="E131" s="38" t="str">
        <f>Table1[[#This Row],[Course Acronym ]]&amp; " " &amp;Table1[[#This Row],[Course '# ]]</f>
        <v xml:space="preserve"> </v>
      </c>
      <c r="F131" s="69"/>
      <c r="G131" s="53"/>
      <c r="H131" s="53"/>
      <c r="I131" s="54"/>
      <c r="J131" s="61"/>
      <c r="K131" s="61"/>
      <c r="L131" s="61"/>
      <c r="M131" s="53"/>
      <c r="N131" s="53"/>
      <c r="O131" s="54"/>
      <c r="P131" s="54"/>
      <c r="Q131" s="64"/>
      <c r="R131" s="61"/>
      <c r="S131" s="42" t="str">
        <f>IFERROR(VLOOKUP(Table1[[#This Row],[Ready for Z-Degree
(dropdown)]],Table5[[Ready for Z-Degree]:['#]],2,FALSE),"")</f>
        <v/>
      </c>
    </row>
    <row r="132" spans="1:19" x14ac:dyDescent="0.25">
      <c r="A132" s="50" t="str">
        <f t="shared" si="4"/>
        <v>Test</v>
      </c>
      <c r="B132" s="53"/>
      <c r="C132" s="56"/>
      <c r="D132" s="56"/>
      <c r="E132" s="39" t="str">
        <f>Table1[[#This Row],[Course Acronym ]]&amp; " " &amp;Table1[[#This Row],[Course '# ]]</f>
        <v xml:space="preserve"> </v>
      </c>
      <c r="F132" s="65"/>
      <c r="G132" s="53"/>
      <c r="H132" s="53"/>
      <c r="I132" s="54"/>
      <c r="J132" s="70"/>
      <c r="K132" s="70"/>
      <c r="L132" s="70"/>
      <c r="M132" s="53"/>
      <c r="N132" s="53"/>
      <c r="O132" s="54"/>
      <c r="P132" s="54"/>
      <c r="Q132" s="64"/>
      <c r="R132" s="70"/>
      <c r="S132" s="42" t="str">
        <f>IFERROR(VLOOKUP(Table1[[#This Row],[Ready for Z-Degree
(dropdown)]],Table5[[Ready for Z-Degree]:['#]],2,FALSE),"")</f>
        <v/>
      </c>
    </row>
    <row r="133" spans="1:19" x14ac:dyDescent="0.25">
      <c r="A133" s="50" t="str">
        <f t="shared" si="4"/>
        <v>Test</v>
      </c>
      <c r="B133" s="53"/>
      <c r="C133" s="56"/>
      <c r="D133" s="56"/>
      <c r="E133" s="39" t="str">
        <f>Table1[[#This Row],[Course Acronym ]]&amp; " " &amp;Table1[[#This Row],[Course '# ]]</f>
        <v xml:space="preserve"> </v>
      </c>
      <c r="F133" s="65"/>
      <c r="G133" s="53"/>
      <c r="H133" s="53"/>
      <c r="I133" s="54"/>
      <c r="J133" s="70"/>
      <c r="K133" s="68"/>
      <c r="L133" s="70"/>
      <c r="M133" s="53"/>
      <c r="N133" s="53"/>
      <c r="O133" s="54"/>
      <c r="P133" s="54"/>
      <c r="Q133" s="64"/>
      <c r="R133" s="70"/>
      <c r="S133" s="42" t="str">
        <f>IFERROR(VLOOKUP(Table1[[#This Row],[Ready for Z-Degree
(dropdown)]],Table5[[Ready for Z-Degree]:['#]],2,FALSE),"")</f>
        <v/>
      </c>
    </row>
    <row r="134" spans="1:19" x14ac:dyDescent="0.25">
      <c r="A134" s="50" t="str">
        <f t="shared" si="4"/>
        <v>Test</v>
      </c>
      <c r="B134" s="53"/>
      <c r="C134" s="56"/>
      <c r="D134" s="56"/>
      <c r="E134" s="39" t="str">
        <f>Table1[[#This Row],[Course Acronym ]]&amp; " " &amp;Table1[[#This Row],[Course '# ]]</f>
        <v xml:space="preserve"> </v>
      </c>
      <c r="F134" s="65"/>
      <c r="G134" s="53"/>
      <c r="H134" s="53"/>
      <c r="I134" s="54"/>
      <c r="J134" s="71"/>
      <c r="K134" s="68"/>
      <c r="L134" s="70"/>
      <c r="M134" s="53"/>
      <c r="N134" s="53"/>
      <c r="O134" s="54"/>
      <c r="P134" s="54"/>
      <c r="Q134" s="64"/>
      <c r="R134" s="71"/>
      <c r="S134" s="42" t="str">
        <f>IFERROR(VLOOKUP(Table1[[#This Row],[Ready for Z-Degree
(dropdown)]],Table5[[Ready for Z-Degree]:['#]],2,FALSE),"")</f>
        <v/>
      </c>
    </row>
    <row r="135" spans="1:19" x14ac:dyDescent="0.25">
      <c r="A135" s="50" t="str">
        <f t="shared" si="4"/>
        <v>Test</v>
      </c>
      <c r="B135" s="53"/>
      <c r="C135" s="56"/>
      <c r="D135" s="56"/>
      <c r="E135" s="39" t="str">
        <f>Table1[[#This Row],[Course Acronym ]]&amp; " " &amp;Table1[[#This Row],[Course '# ]]</f>
        <v xml:space="preserve"> </v>
      </c>
      <c r="F135" s="65"/>
      <c r="G135" s="53"/>
      <c r="H135" s="53"/>
      <c r="I135" s="54"/>
      <c r="J135" s="70"/>
      <c r="K135" s="66"/>
      <c r="L135" s="70"/>
      <c r="M135" s="53"/>
      <c r="N135" s="53"/>
      <c r="O135" s="54"/>
      <c r="P135" s="54"/>
      <c r="Q135" s="64"/>
      <c r="R135" s="70"/>
      <c r="S135" s="42" t="str">
        <f>IFERROR(VLOOKUP(Table1[[#This Row],[Ready for Z-Degree
(dropdown)]],Table5[[Ready for Z-Degree]:['#]],2,FALSE),"")</f>
        <v/>
      </c>
    </row>
    <row r="136" spans="1:19" x14ac:dyDescent="0.25">
      <c r="A136" s="50" t="str">
        <f t="shared" si="4"/>
        <v>Test</v>
      </c>
      <c r="B136" s="53"/>
      <c r="C136" s="56"/>
      <c r="D136" s="56"/>
      <c r="E136" s="39" t="str">
        <f>Table1[[#This Row],[Course Acronym ]]&amp; " " &amp;Table1[[#This Row],[Course '# ]]</f>
        <v xml:space="preserve"> </v>
      </c>
      <c r="F136" s="65"/>
      <c r="G136" s="53"/>
      <c r="H136" s="53"/>
      <c r="I136" s="54"/>
      <c r="J136" s="70"/>
      <c r="K136" s="70"/>
      <c r="L136" s="70"/>
      <c r="M136" s="53"/>
      <c r="N136" s="53"/>
      <c r="O136" s="54"/>
      <c r="P136" s="54"/>
      <c r="Q136" s="64"/>
      <c r="R136" s="70"/>
      <c r="S136" s="42" t="str">
        <f>IFERROR(VLOOKUP(Table1[[#This Row],[Ready for Z-Degree
(dropdown)]],Table5[[Ready for Z-Degree]:['#]],2,FALSE),"")</f>
        <v/>
      </c>
    </row>
    <row r="137" spans="1:19" x14ac:dyDescent="0.25">
      <c r="A137" s="50" t="str">
        <f t="shared" si="4"/>
        <v>Test</v>
      </c>
      <c r="B137" s="53"/>
      <c r="C137" s="56"/>
      <c r="D137" s="56"/>
      <c r="E137" s="39" t="str">
        <f>Table1[[#This Row],[Course Acronym ]]&amp; " " &amp;Table1[[#This Row],[Course '# ]]</f>
        <v xml:space="preserve"> </v>
      </c>
      <c r="F137" s="65"/>
      <c r="G137" s="53"/>
      <c r="H137" s="53"/>
      <c r="I137" s="54"/>
      <c r="J137" s="70"/>
      <c r="K137" s="70"/>
      <c r="L137" s="70"/>
      <c r="M137" s="53"/>
      <c r="N137" s="53"/>
      <c r="O137" s="54"/>
      <c r="P137" s="54"/>
      <c r="Q137" s="64"/>
      <c r="R137" s="70"/>
      <c r="S137" s="42" t="str">
        <f>IFERROR(VLOOKUP(Table1[[#This Row],[Ready for Z-Degree
(dropdown)]],Table5[[Ready for Z-Degree]:['#]],2,FALSE),"")</f>
        <v/>
      </c>
    </row>
    <row r="138" spans="1:19" x14ac:dyDescent="0.25">
      <c r="A138" s="50" t="str">
        <f t="shared" si="4"/>
        <v>Test</v>
      </c>
      <c r="B138" s="53"/>
      <c r="C138" s="56"/>
      <c r="D138" s="56"/>
      <c r="E138" s="39" t="str">
        <f>Table1[[#This Row],[Course Acronym ]]&amp; " " &amp;Table1[[#This Row],[Course '# ]]</f>
        <v xml:space="preserve"> </v>
      </c>
      <c r="F138" s="65"/>
      <c r="G138" s="53"/>
      <c r="H138" s="53"/>
      <c r="I138" s="54"/>
      <c r="J138" s="70"/>
      <c r="K138" s="70"/>
      <c r="L138" s="70"/>
      <c r="M138" s="53"/>
      <c r="N138" s="53"/>
      <c r="O138" s="54"/>
      <c r="P138" s="54"/>
      <c r="Q138" s="64"/>
      <c r="R138" s="70"/>
      <c r="S138" s="42" t="str">
        <f>IFERROR(VLOOKUP(Table1[[#This Row],[Ready for Z-Degree
(dropdown)]],Table5[[Ready for Z-Degree]:['#]],2,FALSE),"")</f>
        <v/>
      </c>
    </row>
    <row r="139" spans="1:19" x14ac:dyDescent="0.25">
      <c r="A139" s="50" t="str">
        <f t="shared" si="4"/>
        <v>Test</v>
      </c>
      <c r="B139" s="53"/>
      <c r="C139" s="56"/>
      <c r="D139" s="56"/>
      <c r="E139" s="39" t="str">
        <f>Table1[[#This Row],[Course Acronym ]]&amp; " " &amp;Table1[[#This Row],[Course '# ]]</f>
        <v xml:space="preserve"> </v>
      </c>
      <c r="F139" s="65"/>
      <c r="G139" s="53"/>
      <c r="H139" s="53"/>
      <c r="I139" s="54"/>
      <c r="J139" s="70"/>
      <c r="K139" s="70"/>
      <c r="L139" s="70"/>
      <c r="M139" s="53"/>
      <c r="N139" s="53"/>
      <c r="O139" s="54"/>
      <c r="P139" s="54"/>
      <c r="Q139" s="64"/>
      <c r="R139" s="70"/>
      <c r="S139" s="42" t="str">
        <f>IFERROR(VLOOKUP(Table1[[#This Row],[Ready for Z-Degree
(dropdown)]],Table5[[Ready for Z-Degree]:['#]],2,FALSE),"")</f>
        <v/>
      </c>
    </row>
    <row r="140" spans="1:19" x14ac:dyDescent="0.25">
      <c r="A140" s="50" t="str">
        <f t="shared" si="4"/>
        <v>Test</v>
      </c>
      <c r="B140" s="53"/>
      <c r="C140" s="56"/>
      <c r="D140" s="56"/>
      <c r="E140" s="39" t="str">
        <f>Table1[[#This Row],[Course Acronym ]]&amp; " " &amp;Table1[[#This Row],[Course '# ]]</f>
        <v xml:space="preserve"> </v>
      </c>
      <c r="F140" s="65"/>
      <c r="G140" s="53"/>
      <c r="H140" s="53"/>
      <c r="I140" s="54"/>
      <c r="J140" s="70"/>
      <c r="K140" s="68"/>
      <c r="L140" s="70"/>
      <c r="M140" s="53"/>
      <c r="N140" s="53"/>
      <c r="O140" s="54"/>
      <c r="P140" s="54"/>
      <c r="Q140" s="64"/>
      <c r="R140" s="70"/>
      <c r="S140" s="42" t="str">
        <f>IFERROR(VLOOKUP(Table1[[#This Row],[Ready for Z-Degree
(dropdown)]],Table5[[Ready for Z-Degree]:['#]],2,FALSE),"")</f>
        <v/>
      </c>
    </row>
    <row r="141" spans="1:19" ht="36" customHeight="1" x14ac:dyDescent="0.25">
      <c r="A141" s="50" t="str">
        <f t="shared" si="4"/>
        <v>Test</v>
      </c>
      <c r="B141" s="53"/>
      <c r="C141" s="57"/>
      <c r="D141" s="57"/>
      <c r="E141" s="40" t="str">
        <f>Table1[[#This Row],[Course Acronym ]]&amp; " " &amp;Table1[[#This Row],[Course '# ]]</f>
        <v xml:space="preserve"> </v>
      </c>
      <c r="F141" s="65"/>
      <c r="G141" s="53"/>
      <c r="H141" s="53"/>
      <c r="I141" s="54"/>
      <c r="J141" s="71"/>
      <c r="K141" s="68"/>
      <c r="L141" s="71"/>
      <c r="M141" s="53"/>
      <c r="N141" s="53"/>
      <c r="O141" s="54"/>
      <c r="P141" s="54"/>
      <c r="Q141" s="64"/>
      <c r="R141" s="71"/>
      <c r="S141" s="42" t="str">
        <f>IFERROR(VLOOKUP(Table1[[#This Row],[Ready for Z-Degree
(dropdown)]],Table5[[Ready for Z-Degree]:['#]],2,FALSE),"")</f>
        <v/>
      </c>
    </row>
    <row r="142" spans="1:19" x14ac:dyDescent="0.25">
      <c r="A142" s="50" t="str">
        <f t="shared" si="4"/>
        <v>Test</v>
      </c>
      <c r="B142" s="53"/>
      <c r="C142" s="58"/>
      <c r="D142" s="58"/>
      <c r="E142" s="41" t="str">
        <f>Table1[[#This Row],[Course Acronym ]]&amp; " " &amp;Table1[[#This Row],[Course '# ]]</f>
        <v xml:space="preserve"> </v>
      </c>
      <c r="F142" s="61"/>
      <c r="G142" s="53"/>
      <c r="H142" s="53"/>
      <c r="I142" s="54"/>
      <c r="J142" s="72"/>
      <c r="K142" s="72"/>
      <c r="L142" s="72"/>
      <c r="M142" s="53"/>
      <c r="N142" s="53"/>
      <c r="O142" s="58"/>
      <c r="P142" s="58"/>
      <c r="Q142" s="73"/>
      <c r="R142" s="72"/>
      <c r="S142" s="42" t="str">
        <f>IFERROR(VLOOKUP(Table1[[#This Row],[Ready for Z-Degree
(dropdown)]],Table5[[Ready for Z-Degree]:['#]],2,FALSE),"")</f>
        <v/>
      </c>
    </row>
    <row r="143" spans="1:19" x14ac:dyDescent="0.25">
      <c r="A143" s="50" t="str">
        <f t="shared" si="4"/>
        <v>Test</v>
      </c>
      <c r="B143" s="53"/>
      <c r="C143" s="58"/>
      <c r="D143" s="58"/>
      <c r="E143" s="41" t="str">
        <f>Table1[[#This Row],[Course Acronym ]]&amp; " " &amp;Table1[[#This Row],[Course '# ]]</f>
        <v xml:space="preserve"> </v>
      </c>
      <c r="F143" s="61"/>
      <c r="G143" s="53"/>
      <c r="H143" s="53"/>
      <c r="I143" s="54"/>
      <c r="J143" s="72"/>
      <c r="K143" s="72"/>
      <c r="L143" s="72"/>
      <c r="M143" s="53"/>
      <c r="N143" s="53"/>
      <c r="O143" s="58"/>
      <c r="P143" s="58"/>
      <c r="Q143" s="73"/>
      <c r="R143" s="72"/>
      <c r="S143" s="42" t="str">
        <f>IFERROR(VLOOKUP(Table1[[#This Row],[Ready for Z-Degree
(dropdown)]],Table5[[Ready for Z-Degree]:['#]],2,FALSE),"")</f>
        <v/>
      </c>
    </row>
    <row r="144" spans="1:19" x14ac:dyDescent="0.25">
      <c r="A144" s="50" t="str">
        <f t="shared" si="4"/>
        <v>Test</v>
      </c>
      <c r="B144" s="53"/>
      <c r="C144" s="58"/>
      <c r="D144" s="58"/>
      <c r="E144" s="41" t="str">
        <f>Table1[[#This Row],[Course Acronym ]]&amp; " " &amp;Table1[[#This Row],[Course '# ]]</f>
        <v xml:space="preserve"> </v>
      </c>
      <c r="F144" s="61"/>
      <c r="G144" s="53"/>
      <c r="H144" s="53"/>
      <c r="I144" s="54"/>
      <c r="J144" s="72"/>
      <c r="K144" s="72"/>
      <c r="L144" s="72"/>
      <c r="M144" s="53"/>
      <c r="N144" s="53"/>
      <c r="O144" s="58"/>
      <c r="P144" s="58"/>
      <c r="Q144" s="73"/>
      <c r="R144" s="72"/>
      <c r="S144" s="42" t="str">
        <f>IFERROR(VLOOKUP(Table1[[#This Row],[Ready for Z-Degree
(dropdown)]],Table5[[Ready for Z-Degree]:['#]],2,FALSE),"")</f>
        <v/>
      </c>
    </row>
    <row r="145" spans="1:19" x14ac:dyDescent="0.25">
      <c r="A145" s="50" t="str">
        <f t="shared" si="4"/>
        <v>Test</v>
      </c>
      <c r="B145" s="53"/>
      <c r="C145" s="58"/>
      <c r="D145" s="58"/>
      <c r="E145" s="41" t="str">
        <f>Table1[[#This Row],[Course Acronym ]]&amp; " " &amp;Table1[[#This Row],[Course '# ]]</f>
        <v xml:space="preserve"> </v>
      </c>
      <c r="F145" s="61"/>
      <c r="G145" s="53"/>
      <c r="H145" s="53"/>
      <c r="I145" s="54"/>
      <c r="J145" s="72"/>
      <c r="K145" s="72"/>
      <c r="L145" s="72"/>
      <c r="M145" s="53"/>
      <c r="N145" s="53"/>
      <c r="O145" s="58"/>
      <c r="P145" s="58"/>
      <c r="Q145" s="73"/>
      <c r="R145" s="72"/>
      <c r="S145" s="42" t="str">
        <f>IFERROR(VLOOKUP(Table1[[#This Row],[Ready for Z-Degree
(dropdown)]],Table5[[Ready for Z-Degree]:['#]],2,FALSE),"")</f>
        <v/>
      </c>
    </row>
    <row r="146" spans="1:19" x14ac:dyDescent="0.25">
      <c r="A146" s="50" t="str">
        <f t="shared" si="4"/>
        <v>Test</v>
      </c>
      <c r="B146" s="53"/>
      <c r="C146" s="58"/>
      <c r="D146" s="58"/>
      <c r="E146" s="41" t="str">
        <f>Table1[[#This Row],[Course Acronym ]]&amp; " " &amp;Table1[[#This Row],[Course '# ]]</f>
        <v xml:space="preserve"> </v>
      </c>
      <c r="F146" s="61"/>
      <c r="G146" s="53"/>
      <c r="H146" s="53"/>
      <c r="I146" s="54"/>
      <c r="J146" s="72"/>
      <c r="K146" s="72"/>
      <c r="L146" s="72"/>
      <c r="M146" s="53"/>
      <c r="N146" s="53"/>
      <c r="O146" s="58"/>
      <c r="P146" s="58"/>
      <c r="Q146" s="73"/>
      <c r="R146" s="72"/>
      <c r="S146" s="42" t="str">
        <f>IFERROR(VLOOKUP(Table1[[#This Row],[Ready for Z-Degree
(dropdown)]],Table5[[Ready for Z-Degree]:['#]],2,FALSE),"")</f>
        <v/>
      </c>
    </row>
    <row r="147" spans="1:19" x14ac:dyDescent="0.25">
      <c r="A147" s="50" t="str">
        <f t="shared" si="4"/>
        <v>Test</v>
      </c>
      <c r="B147" s="53"/>
      <c r="C147" s="58"/>
      <c r="D147" s="58"/>
      <c r="E147" s="41" t="str">
        <f>Table1[[#This Row],[Course Acronym ]]&amp; " " &amp;Table1[[#This Row],[Course '# ]]</f>
        <v xml:space="preserve"> </v>
      </c>
      <c r="F147" s="61"/>
      <c r="G147" s="53"/>
      <c r="H147" s="53"/>
      <c r="I147" s="54"/>
      <c r="J147" s="72"/>
      <c r="K147" s="72"/>
      <c r="L147" s="72"/>
      <c r="M147" s="53"/>
      <c r="N147" s="53"/>
      <c r="O147" s="58"/>
      <c r="P147" s="58"/>
      <c r="Q147" s="73"/>
      <c r="R147" s="72"/>
      <c r="S147" s="42" t="str">
        <f>IFERROR(VLOOKUP(Table1[[#This Row],[Ready for Z-Degree
(dropdown)]],Table5[[Ready for Z-Degree]:['#]],2,FALSE),"")</f>
        <v/>
      </c>
    </row>
    <row r="148" spans="1:19" x14ac:dyDescent="0.25">
      <c r="A148" s="50" t="str">
        <f t="shared" si="4"/>
        <v>Test</v>
      </c>
      <c r="B148" s="53"/>
      <c r="C148" s="58"/>
      <c r="D148" s="58"/>
      <c r="E148" s="41" t="str">
        <f>Table1[[#This Row],[Course Acronym ]]&amp; " " &amp;Table1[[#This Row],[Course '# ]]</f>
        <v xml:space="preserve"> </v>
      </c>
      <c r="F148" s="65"/>
      <c r="G148" s="53"/>
      <c r="H148" s="53"/>
      <c r="I148" s="54"/>
      <c r="J148" s="72"/>
      <c r="K148" s="72"/>
      <c r="L148" s="72"/>
      <c r="M148" s="53"/>
      <c r="N148" s="53"/>
      <c r="O148" s="58"/>
      <c r="P148" s="58"/>
      <c r="Q148" s="73"/>
      <c r="R148" s="72"/>
      <c r="S148" s="42" t="str">
        <f>IFERROR(VLOOKUP(Table1[[#This Row],[Ready for Z-Degree
(dropdown)]],Table5[[Ready for Z-Degree]:['#]],2,FALSE),"")</f>
        <v/>
      </c>
    </row>
    <row r="149" spans="1:19" x14ac:dyDescent="0.25">
      <c r="A149" s="50" t="str">
        <f t="shared" si="4"/>
        <v>Test</v>
      </c>
      <c r="B149" s="53"/>
      <c r="C149" s="58"/>
      <c r="D149" s="58"/>
      <c r="E149" s="41" t="str">
        <f>Table1[[#This Row],[Course Acronym ]]&amp; " " &amp;Table1[[#This Row],[Course '# ]]</f>
        <v xml:space="preserve"> </v>
      </c>
      <c r="F149" s="61"/>
      <c r="G149" s="53"/>
      <c r="H149" s="53"/>
      <c r="I149" s="54"/>
      <c r="J149" s="72"/>
      <c r="K149" s="72"/>
      <c r="L149" s="72"/>
      <c r="M149" s="53"/>
      <c r="N149" s="53"/>
      <c r="O149" s="58"/>
      <c r="P149" s="58"/>
      <c r="Q149" s="73"/>
      <c r="R149" s="72"/>
      <c r="S149" s="42" t="str">
        <f>IFERROR(VLOOKUP(Table1[[#This Row],[Ready for Z-Degree
(dropdown)]],Table5[[Ready for Z-Degree]:['#]],2,FALSE),"")</f>
        <v/>
      </c>
    </row>
    <row r="150" spans="1:19" x14ac:dyDescent="0.25">
      <c r="A150" s="50" t="str">
        <f t="shared" si="4"/>
        <v>Test</v>
      </c>
      <c r="B150" s="53"/>
      <c r="C150" s="58"/>
      <c r="D150" s="58"/>
      <c r="E150" s="41" t="str">
        <f>Table1[[#This Row],[Course Acronym ]]&amp; " " &amp;Table1[[#This Row],[Course '# ]]</f>
        <v xml:space="preserve"> </v>
      </c>
      <c r="F150" s="61"/>
      <c r="G150" s="53"/>
      <c r="H150" s="53"/>
      <c r="I150" s="54"/>
      <c r="J150" s="72"/>
      <c r="K150" s="72"/>
      <c r="L150" s="72"/>
      <c r="M150" s="53"/>
      <c r="N150" s="53"/>
      <c r="O150" s="58"/>
      <c r="P150" s="58"/>
      <c r="Q150" s="73"/>
      <c r="R150" s="72"/>
      <c r="S150" s="42" t="str">
        <f>IFERROR(VLOOKUP(Table1[[#This Row],[Ready for Z-Degree
(dropdown)]],Table5[[Ready for Z-Degree]:['#]],2,FALSE),"")</f>
        <v/>
      </c>
    </row>
    <row r="151" spans="1:19" x14ac:dyDescent="0.25">
      <c r="A151" s="50" t="str">
        <f t="shared" si="4"/>
        <v>Test</v>
      </c>
      <c r="B151" s="53"/>
      <c r="C151" s="58"/>
      <c r="D151" s="58"/>
      <c r="E151" s="41" t="str">
        <f>Table1[[#This Row],[Course Acronym ]]&amp; " " &amp;Table1[[#This Row],[Course '# ]]</f>
        <v xml:space="preserve"> </v>
      </c>
      <c r="F151" s="61"/>
      <c r="G151" s="53"/>
      <c r="H151" s="53"/>
      <c r="I151" s="54"/>
      <c r="J151" s="72"/>
      <c r="K151" s="72"/>
      <c r="L151" s="72"/>
      <c r="M151" s="53"/>
      <c r="N151" s="53"/>
      <c r="O151" s="58"/>
      <c r="P151" s="58"/>
      <c r="Q151" s="73"/>
      <c r="R151" s="72"/>
      <c r="S151" s="42" t="str">
        <f>IFERROR(VLOOKUP(Table1[[#This Row],[Ready for Z-Degree
(dropdown)]],Table5[[Ready for Z-Degree]:['#]],2,FALSE),"")</f>
        <v/>
      </c>
    </row>
    <row r="152" spans="1:19" x14ac:dyDescent="0.25">
      <c r="A152" s="50" t="str">
        <f t="shared" si="4"/>
        <v>Test</v>
      </c>
      <c r="B152" s="59"/>
      <c r="C152" s="60"/>
      <c r="D152" s="60"/>
      <c r="E152" s="38" t="str">
        <f>Table1[[#This Row],[Course Acronym ]]&amp; " " &amp;Table1[[#This Row],[Course '# ]]</f>
        <v xml:space="preserve"> </v>
      </c>
      <c r="F152" s="74"/>
      <c r="G152" s="53"/>
      <c r="H152" s="53"/>
      <c r="I152" s="60"/>
      <c r="J152" s="72"/>
      <c r="K152" s="72"/>
      <c r="L152" s="72"/>
      <c r="M152" s="53"/>
      <c r="N152" s="53"/>
      <c r="O152" s="75"/>
      <c r="P152" s="76"/>
      <c r="Q152" s="77"/>
      <c r="R152" s="78"/>
      <c r="S152" s="43" t="str">
        <f>IFERROR(VLOOKUP(Table1[[#This Row],[Ready for Z-Degree
(dropdown)]],Table5[[Ready for Z-Degree]:['#]],2,FALSE),"")</f>
        <v/>
      </c>
    </row>
    <row r="153" spans="1:19" x14ac:dyDescent="0.25">
      <c r="A153" s="50" t="str">
        <f t="shared" si="4"/>
        <v>Test</v>
      </c>
      <c r="B153" s="59"/>
      <c r="C153" s="60"/>
      <c r="D153" s="60"/>
      <c r="E153" s="38" t="str">
        <f>Table1[[#This Row],[Course Acronym ]]&amp; " " &amp;Table1[[#This Row],[Course '# ]]</f>
        <v xml:space="preserve"> </v>
      </c>
      <c r="F153" s="74"/>
      <c r="G153" s="53"/>
      <c r="H153" s="53"/>
      <c r="I153" s="60"/>
      <c r="J153" s="72"/>
      <c r="K153" s="72"/>
      <c r="L153" s="72"/>
      <c r="M153" s="53"/>
      <c r="N153" s="53"/>
      <c r="O153" s="75"/>
      <c r="P153" s="76"/>
      <c r="Q153" s="77"/>
      <c r="R153" s="78"/>
      <c r="S153" s="43" t="str">
        <f>IFERROR(VLOOKUP(Table1[[#This Row],[Ready for Z-Degree
(dropdown)]],Table5[[Ready for Z-Degree]:['#]],2,FALSE),"")</f>
        <v/>
      </c>
    </row>
    <row r="154" spans="1:19" x14ac:dyDescent="0.25">
      <c r="A154" s="50" t="str">
        <f t="shared" si="4"/>
        <v>Test</v>
      </c>
      <c r="B154" s="59"/>
      <c r="C154" s="60"/>
      <c r="D154" s="60"/>
      <c r="E154" s="38" t="str">
        <f>Table1[[#This Row],[Course Acronym ]]&amp; " " &amp;Table1[[#This Row],[Course '# ]]</f>
        <v xml:space="preserve"> </v>
      </c>
      <c r="F154" s="74"/>
      <c r="G154" s="53"/>
      <c r="H154" s="53"/>
      <c r="I154" s="60"/>
      <c r="J154" s="72"/>
      <c r="K154" s="72"/>
      <c r="L154" s="72"/>
      <c r="M154" s="53"/>
      <c r="N154" s="53"/>
      <c r="O154" s="75"/>
      <c r="P154" s="76"/>
      <c r="Q154" s="77"/>
      <c r="R154" s="78"/>
      <c r="S154" s="43" t="str">
        <f>IFERROR(VLOOKUP(Table1[[#This Row],[Ready for Z-Degree
(dropdown)]],Table5[[Ready for Z-Degree]:['#]],2,FALSE),"")</f>
        <v/>
      </c>
    </row>
    <row r="155" spans="1:19" x14ac:dyDescent="0.25">
      <c r="A155" s="50" t="str">
        <f t="shared" si="4"/>
        <v>Test</v>
      </c>
      <c r="B155" s="59"/>
      <c r="C155" s="60"/>
      <c r="D155" s="60"/>
      <c r="E155" s="38" t="str">
        <f>Table1[[#This Row],[Course Acronym ]]&amp; " " &amp;Table1[[#This Row],[Course '# ]]</f>
        <v xml:space="preserve"> </v>
      </c>
      <c r="F155" s="74"/>
      <c r="G155" s="53"/>
      <c r="H155" s="53"/>
      <c r="I155" s="60"/>
      <c r="J155" s="72"/>
      <c r="K155" s="72"/>
      <c r="L155" s="72"/>
      <c r="M155" s="53"/>
      <c r="N155" s="53"/>
      <c r="O155" s="75"/>
      <c r="P155" s="76"/>
      <c r="Q155" s="77"/>
      <c r="R155" s="78"/>
      <c r="S155" s="43" t="str">
        <f>IFERROR(VLOOKUP(Table1[[#This Row],[Ready for Z-Degree
(dropdown)]],Table5[[Ready for Z-Degree]:['#]],2,FALSE),"")</f>
        <v/>
      </c>
    </row>
    <row r="156" spans="1:19" x14ac:dyDescent="0.25">
      <c r="A156" s="50" t="str">
        <f t="shared" si="4"/>
        <v>Test</v>
      </c>
      <c r="B156" s="59"/>
      <c r="C156" s="60"/>
      <c r="D156" s="60"/>
      <c r="E156" s="38" t="str">
        <f>Table1[[#This Row],[Course Acronym ]]&amp; " " &amp;Table1[[#This Row],[Course '# ]]</f>
        <v xml:space="preserve"> </v>
      </c>
      <c r="F156" s="74"/>
      <c r="G156" s="53"/>
      <c r="H156" s="53"/>
      <c r="I156" s="60"/>
      <c r="J156" s="72"/>
      <c r="K156" s="72"/>
      <c r="L156" s="72"/>
      <c r="M156" s="53"/>
      <c r="N156" s="53"/>
      <c r="O156" s="75"/>
      <c r="P156" s="76"/>
      <c r="Q156" s="77"/>
      <c r="R156" s="78"/>
      <c r="S156" s="43" t="str">
        <f>IFERROR(VLOOKUP(Table1[[#This Row],[Ready for Z-Degree
(dropdown)]],Table5[[Ready for Z-Degree]:['#]],2,FALSE),"")</f>
        <v/>
      </c>
    </row>
    <row r="157" spans="1:19" x14ac:dyDescent="0.25">
      <c r="A157" s="50" t="str">
        <f t="shared" si="4"/>
        <v>Test</v>
      </c>
      <c r="B157" s="59"/>
      <c r="C157" s="60"/>
      <c r="D157" s="60"/>
      <c r="E157" s="38" t="str">
        <f>Table1[[#This Row],[Course Acronym ]]&amp; " " &amp;Table1[[#This Row],[Course '# ]]</f>
        <v xml:space="preserve"> </v>
      </c>
      <c r="F157" s="74"/>
      <c r="G157" s="53"/>
      <c r="H157" s="53"/>
      <c r="I157" s="60"/>
      <c r="J157" s="72"/>
      <c r="K157" s="72"/>
      <c r="L157" s="72"/>
      <c r="M157" s="53"/>
      <c r="N157" s="53"/>
      <c r="O157" s="75"/>
      <c r="P157" s="76"/>
      <c r="Q157" s="77"/>
      <c r="R157" s="78"/>
      <c r="S157" s="43" t="str">
        <f>IFERROR(VLOOKUP(Table1[[#This Row],[Ready for Z-Degree
(dropdown)]],Table5[[Ready for Z-Degree]:['#]],2,FALSE),"")</f>
        <v/>
      </c>
    </row>
    <row r="158" spans="1:19" x14ac:dyDescent="0.25">
      <c r="A158" s="50" t="str">
        <f t="shared" si="4"/>
        <v>Test</v>
      </c>
      <c r="B158" s="59"/>
      <c r="C158" s="60"/>
      <c r="D158" s="60"/>
      <c r="E158" s="38" t="str">
        <f>Table1[[#This Row],[Course Acronym ]]&amp; " " &amp;Table1[[#This Row],[Course '# ]]</f>
        <v xml:space="preserve"> </v>
      </c>
      <c r="F158" s="74"/>
      <c r="G158" s="53"/>
      <c r="H158" s="53"/>
      <c r="I158" s="60"/>
      <c r="J158" s="72"/>
      <c r="K158" s="72"/>
      <c r="L158" s="72"/>
      <c r="M158" s="53"/>
      <c r="N158" s="53"/>
      <c r="O158" s="75"/>
      <c r="P158" s="76"/>
      <c r="Q158" s="77"/>
      <c r="R158" s="78"/>
      <c r="S158" s="43" t="str">
        <f>IFERROR(VLOOKUP(Table1[[#This Row],[Ready for Z-Degree
(dropdown)]],Table5[[Ready for Z-Degree]:['#]],2,FALSE),"")</f>
        <v/>
      </c>
    </row>
    <row r="159" spans="1:19" x14ac:dyDescent="0.25">
      <c r="A159" s="50" t="str">
        <f t="shared" si="4"/>
        <v>Test</v>
      </c>
      <c r="B159" s="59"/>
      <c r="C159" s="60"/>
      <c r="D159" s="60"/>
      <c r="E159" s="38" t="str">
        <f>Table1[[#This Row],[Course Acronym ]]&amp; " " &amp;Table1[[#This Row],[Course '# ]]</f>
        <v xml:space="preserve"> </v>
      </c>
      <c r="F159" s="74"/>
      <c r="G159" s="53"/>
      <c r="H159" s="53"/>
      <c r="I159" s="60"/>
      <c r="J159" s="72"/>
      <c r="K159" s="72"/>
      <c r="L159" s="72"/>
      <c r="M159" s="53"/>
      <c r="N159" s="53"/>
      <c r="O159" s="75"/>
      <c r="P159" s="76"/>
      <c r="Q159" s="77"/>
      <c r="R159" s="78"/>
      <c r="S159" s="43" t="str">
        <f>IFERROR(VLOOKUP(Table1[[#This Row],[Ready for Z-Degree
(dropdown)]],Table5[[Ready for Z-Degree]:['#]],2,FALSE),"")</f>
        <v/>
      </c>
    </row>
    <row r="160" spans="1:19" x14ac:dyDescent="0.25">
      <c r="A160" s="50" t="str">
        <f t="shared" si="4"/>
        <v>Test</v>
      </c>
      <c r="B160" s="59"/>
      <c r="C160" s="60"/>
      <c r="D160" s="60"/>
      <c r="E160" s="38" t="str">
        <f>Table1[[#This Row],[Course Acronym ]]&amp; " " &amp;Table1[[#This Row],[Course '# ]]</f>
        <v xml:space="preserve"> </v>
      </c>
      <c r="F160" s="74"/>
      <c r="G160" s="53"/>
      <c r="H160" s="53"/>
      <c r="I160" s="60"/>
      <c r="J160" s="72"/>
      <c r="K160" s="72"/>
      <c r="L160" s="72"/>
      <c r="M160" s="53"/>
      <c r="N160" s="53"/>
      <c r="O160" s="75"/>
      <c r="P160" s="76"/>
      <c r="Q160" s="77"/>
      <c r="R160" s="78"/>
      <c r="S160" s="43" t="str">
        <f>IFERROR(VLOOKUP(Table1[[#This Row],[Ready for Z-Degree
(dropdown)]],Table5[[Ready for Z-Degree]:['#]],2,FALSE),"")</f>
        <v/>
      </c>
    </row>
    <row r="161" spans="1:19" x14ac:dyDescent="0.25">
      <c r="A161" s="50" t="str">
        <f t="shared" si="4"/>
        <v>Test</v>
      </c>
      <c r="B161" s="59"/>
      <c r="C161" s="60"/>
      <c r="D161" s="60"/>
      <c r="E161" s="38" t="str">
        <f>Table1[[#This Row],[Course Acronym ]]&amp; " " &amp;Table1[[#This Row],[Course '# ]]</f>
        <v xml:space="preserve"> </v>
      </c>
      <c r="F161" s="74"/>
      <c r="G161" s="53"/>
      <c r="H161" s="53"/>
      <c r="I161" s="60"/>
      <c r="J161" s="72"/>
      <c r="K161" s="72"/>
      <c r="L161" s="72"/>
      <c r="M161" s="53"/>
      <c r="N161" s="53"/>
      <c r="O161" s="75"/>
      <c r="P161" s="76"/>
      <c r="Q161" s="77"/>
      <c r="R161" s="78"/>
      <c r="S161" s="43" t="str">
        <f>IFERROR(VLOOKUP(Table1[[#This Row],[Ready for Z-Degree
(dropdown)]],Table5[[Ready for Z-Degree]:['#]],2,FALSE),"")</f>
        <v/>
      </c>
    </row>
    <row r="164" spans="1:19" ht="30" x14ac:dyDescent="0.25">
      <c r="E164" s="2" t="s">
        <v>387</v>
      </c>
      <c r="F164" s="1" t="s">
        <v>388</v>
      </c>
    </row>
  </sheetData>
  <sortState xmlns:xlrd2="http://schemas.microsoft.com/office/spreadsheetml/2017/richdata2" ref="A2:N112">
    <sortCondition ref="C2:C112"/>
  </sortState>
  <conditionalFormatting sqref="G2:I18 G19:H19 G20:I151">
    <cfRule type="expression" dxfId="36" priority="43">
      <formula>G2="--- Select Goal Area ---"</formula>
    </cfRule>
  </conditionalFormatting>
  <conditionalFormatting sqref="H2:H151">
    <cfRule type="expression" dxfId="35" priority="42">
      <formula>H2="--- Select Goal Area ---"</formula>
    </cfRule>
  </conditionalFormatting>
  <conditionalFormatting sqref="F2:F161 M2:M161">
    <cfRule type="expression" dxfId="34" priority="41">
      <formula>F2="UNKNOWN"</formula>
    </cfRule>
  </conditionalFormatting>
  <conditionalFormatting sqref="J2:J12 J20:J21 J62 J23:J39 J41:J50 J52:J60 J65:J83 J14:J16 J85:J161">
    <cfRule type="expression" dxfId="33" priority="40">
      <formula>J2="UNKNOWN"</formula>
    </cfRule>
  </conditionalFormatting>
  <conditionalFormatting sqref="L2:L161">
    <cfRule type="expression" dxfId="32" priority="39">
      <formula>L2="UNKNOWN"</formula>
    </cfRule>
  </conditionalFormatting>
  <conditionalFormatting sqref="R2">
    <cfRule type="expression" dxfId="31" priority="38">
      <formula>R2="UNKNOWN"</formula>
    </cfRule>
  </conditionalFormatting>
  <conditionalFormatting sqref="R3:R141">
    <cfRule type="expression" dxfId="30" priority="36">
      <formula>R3="UNKNOWN"</formula>
    </cfRule>
  </conditionalFormatting>
  <conditionalFormatting sqref="B2:B161">
    <cfRule type="expression" dxfId="29" priority="35">
      <formula>B2="UNKNOWN"</formula>
    </cfRule>
  </conditionalFormatting>
  <conditionalFormatting sqref="E2:E161">
    <cfRule type="expression" dxfId="28" priority="32">
      <formula>B2="Not Converted"</formula>
    </cfRule>
    <cfRule type="expression" dxfId="27" priority="33">
      <formula>B2="Converted"</formula>
    </cfRule>
    <cfRule type="expression" dxfId="26" priority="34">
      <formula>B2="No Cost Course"</formula>
    </cfRule>
  </conditionalFormatting>
  <conditionalFormatting sqref="M2:M161">
    <cfRule type="expression" dxfId="25" priority="30">
      <formula>M2="--- Select Development Type---"</formula>
    </cfRule>
  </conditionalFormatting>
  <conditionalFormatting sqref="J17">
    <cfRule type="expression" dxfId="24" priority="29">
      <formula>J17="UNKNOWN"</formula>
    </cfRule>
  </conditionalFormatting>
  <conditionalFormatting sqref="J19">
    <cfRule type="expression" dxfId="23" priority="27">
      <formula>J19="UNKNOWN"</formula>
    </cfRule>
  </conditionalFormatting>
  <conditionalFormatting sqref="J61">
    <cfRule type="expression" dxfId="22" priority="25">
      <formula>J61="UNKNOWN"</formula>
    </cfRule>
  </conditionalFormatting>
  <conditionalFormatting sqref="K21">
    <cfRule type="expression" dxfId="21" priority="24">
      <formula>K21="UNKNOWN"</formula>
    </cfRule>
  </conditionalFormatting>
  <conditionalFormatting sqref="J22">
    <cfRule type="expression" dxfId="20" priority="23">
      <formula>J22="UNKNOWN"</formula>
    </cfRule>
  </conditionalFormatting>
  <conditionalFormatting sqref="K22">
    <cfRule type="expression" dxfId="19" priority="22">
      <formula>K22="UNKNOWN"</formula>
    </cfRule>
  </conditionalFormatting>
  <conditionalFormatting sqref="J40">
    <cfRule type="expression" dxfId="18" priority="19">
      <formula>J40="UNKNOWN"</formula>
    </cfRule>
  </conditionalFormatting>
  <conditionalFormatting sqref="J51">
    <cfRule type="expression" dxfId="17" priority="18">
      <formula>J51="UNKNOWN"</formula>
    </cfRule>
  </conditionalFormatting>
  <conditionalFormatting sqref="J63">
    <cfRule type="expression" dxfId="16" priority="17">
      <formula>J63="UNKNOWN"</formula>
    </cfRule>
  </conditionalFormatting>
  <conditionalFormatting sqref="K63">
    <cfRule type="expression" dxfId="15" priority="16">
      <formula>K63="UNKNOWN"</formula>
    </cfRule>
  </conditionalFormatting>
  <conditionalFormatting sqref="J64">
    <cfRule type="expression" dxfId="14" priority="15">
      <formula>J64="UNKNOWN"</formula>
    </cfRule>
  </conditionalFormatting>
  <conditionalFormatting sqref="K64">
    <cfRule type="expression" dxfId="13" priority="14">
      <formula>K64="UNKNOWN"</formula>
    </cfRule>
  </conditionalFormatting>
  <conditionalFormatting sqref="J18">
    <cfRule type="expression" dxfId="12" priority="13">
      <formula>J18="UNKNOWN"</formula>
    </cfRule>
  </conditionalFormatting>
  <conditionalFormatting sqref="K18">
    <cfRule type="expression" dxfId="11" priority="12">
      <formula>K18="UNKNOWN"</formula>
    </cfRule>
  </conditionalFormatting>
  <conditionalFormatting sqref="J13">
    <cfRule type="expression" dxfId="10" priority="11">
      <formula>J13="UNKNOWN"</formula>
    </cfRule>
  </conditionalFormatting>
  <conditionalFormatting sqref="K13">
    <cfRule type="expression" dxfId="9" priority="10">
      <formula>K13="UNKNOWN"</formula>
    </cfRule>
  </conditionalFormatting>
  <conditionalFormatting sqref="J84">
    <cfRule type="expression" dxfId="8" priority="9">
      <formula>J84="UNKNOWN"</formula>
    </cfRule>
  </conditionalFormatting>
  <conditionalFormatting sqref="G152:H154">
    <cfRule type="expression" dxfId="7" priority="8">
      <formula>G152="--- Select Goal Area ---"</formula>
    </cfRule>
  </conditionalFormatting>
  <conditionalFormatting sqref="H152:H154">
    <cfRule type="expression" dxfId="6" priority="7">
      <formula>H152="--- Select Goal Area ---"</formula>
    </cfRule>
  </conditionalFormatting>
  <conditionalFormatting sqref="G155:H157">
    <cfRule type="expression" dxfId="5" priority="6">
      <formula>G155="--- Select Goal Area ---"</formula>
    </cfRule>
  </conditionalFormatting>
  <conditionalFormatting sqref="H155:H157">
    <cfRule type="expression" dxfId="4" priority="5">
      <formula>H155="--- Select Goal Area ---"</formula>
    </cfRule>
  </conditionalFormatting>
  <conditionalFormatting sqref="G158:H160">
    <cfRule type="expression" dxfId="3" priority="4">
      <formula>G158="--- Select Goal Area ---"</formula>
    </cfRule>
  </conditionalFormatting>
  <conditionalFormatting sqref="H158:H160">
    <cfRule type="expression" dxfId="2" priority="3">
      <formula>H158="--- Select Goal Area ---"</formula>
    </cfRule>
  </conditionalFormatting>
  <conditionalFormatting sqref="G161:H161">
    <cfRule type="expression" dxfId="1" priority="2">
      <formula>G161="--- Select Goal Area ---"</formula>
    </cfRule>
  </conditionalFormatting>
  <conditionalFormatting sqref="H161">
    <cfRule type="expression" dxfId="0" priority="1">
      <formula>H161="--- Select Goal Area ---"</formula>
    </cfRule>
  </conditionalFormatting>
  <hyperlinks>
    <hyperlink ref="K2" r:id="rId1" xr:uid="{06FB93C5-F8CE-4A78-BE4C-87B6879B0069}"/>
  </hyperlinks>
  <pageMargins left="0.7" right="0.7" top="0.75" bottom="0.75" header="0.3" footer="0.3"/>
  <pageSetup orientation="portrait" horizontalDpi="200" verticalDpi="200"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200-000000000000}">
          <x14:formula1>
            <xm:f>Lookup!$A$2:$A$12</xm:f>
          </x14:formula1>
          <xm:sqref>G2:H161</xm:sqref>
        </x14:dataValidation>
        <x14:dataValidation type="list" allowBlank="1" showInputMessage="1" showErrorMessage="1" xr:uid="{00000000-0002-0000-0200-000001000000}">
          <x14:formula1>
            <xm:f>Lookup!$E$2:$E$5</xm:f>
          </x14:formula1>
          <xm:sqref>M2:M161</xm:sqref>
        </x14:dataValidation>
        <x14:dataValidation type="list" allowBlank="1" showInputMessage="1" showErrorMessage="1" xr:uid="{1642B6AC-501F-4437-8190-8BD0ACDB6A54}">
          <x14:formula1>
            <xm:f>Lookup!$C$2:$C$7</xm:f>
          </x14:formula1>
          <xm:sqref>B2:B161</xm:sqref>
        </x14:dataValidation>
        <x14:dataValidation type="list" allowBlank="1" showInputMessage="1" showErrorMessage="1" xr:uid="{00000000-0002-0000-0200-000002000000}">
          <x14:formula1>
            <xm:f>Lookup!$H$2:$H$10</xm:f>
          </x14:formula1>
          <xm:sqref>N2:N161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12"/>
  <sheetViews>
    <sheetView showGridLines="0" workbookViewId="0">
      <selection activeCell="I5" sqref="I5"/>
    </sheetView>
  </sheetViews>
  <sheetFormatPr defaultRowHeight="15" x14ac:dyDescent="0.25"/>
  <cols>
    <col min="1" max="1" width="43.140625" bestFit="1" customWidth="1"/>
    <col min="3" max="3" width="19.42578125" bestFit="1" customWidth="1"/>
    <col min="5" max="5" width="29" bestFit="1" customWidth="1"/>
    <col min="6" max="6" width="1.7109375" customWidth="1"/>
    <col min="7" max="7" width="7.5703125" style="9" bestFit="1" customWidth="1"/>
    <col min="8" max="8" width="26.5703125" bestFit="1" customWidth="1"/>
    <col min="9" max="9" width="9.140625" style="9"/>
  </cols>
  <sheetData>
    <row r="1" spans="1:9" x14ac:dyDescent="0.25">
      <c r="A1" t="s">
        <v>288</v>
      </c>
      <c r="C1" t="s">
        <v>30</v>
      </c>
      <c r="E1" t="s">
        <v>350</v>
      </c>
      <c r="G1" s="9" t="s">
        <v>351</v>
      </c>
      <c r="H1" t="s">
        <v>352</v>
      </c>
      <c r="I1" s="9" t="s">
        <v>353</v>
      </c>
    </row>
    <row r="2" spans="1:9" x14ac:dyDescent="0.25">
      <c r="A2" s="5" t="s">
        <v>354</v>
      </c>
      <c r="C2" s="5" t="s">
        <v>355</v>
      </c>
      <c r="E2" s="5" t="s">
        <v>356</v>
      </c>
      <c r="F2" s="5"/>
      <c r="G2" s="10">
        <v>0</v>
      </c>
      <c r="H2" s="5" t="s">
        <v>20</v>
      </c>
      <c r="I2" s="9">
        <f>Table5[[#This Row],[Item]]</f>
        <v>0</v>
      </c>
    </row>
    <row r="3" spans="1:9" x14ac:dyDescent="0.25">
      <c r="A3" t="s">
        <v>357</v>
      </c>
      <c r="C3" t="s">
        <v>358</v>
      </c>
      <c r="E3" t="s">
        <v>359</v>
      </c>
      <c r="G3" s="9">
        <v>1</v>
      </c>
      <c r="H3" t="s">
        <v>360</v>
      </c>
      <c r="I3" s="9">
        <f>Table5[[#This Row],[Item]]</f>
        <v>1</v>
      </c>
    </row>
    <row r="4" spans="1:9" x14ac:dyDescent="0.25">
      <c r="A4" t="s">
        <v>361</v>
      </c>
      <c r="C4" t="s">
        <v>362</v>
      </c>
      <c r="E4" t="s">
        <v>363</v>
      </c>
      <c r="G4" s="9">
        <v>2</v>
      </c>
      <c r="H4" t="s">
        <v>364</v>
      </c>
      <c r="I4" s="9">
        <f>Table5[[#This Row],[Item]]</f>
        <v>2</v>
      </c>
    </row>
    <row r="5" spans="1:9" x14ac:dyDescent="0.25">
      <c r="A5" t="s">
        <v>365</v>
      </c>
      <c r="C5" t="s">
        <v>366</v>
      </c>
      <c r="E5" t="s">
        <v>367</v>
      </c>
      <c r="G5" s="9">
        <v>3</v>
      </c>
      <c r="H5" t="s">
        <v>368</v>
      </c>
      <c r="I5" s="9">
        <f>Table5[[#This Row],[Item]]</f>
        <v>3</v>
      </c>
    </row>
    <row r="6" spans="1:9" x14ac:dyDescent="0.25">
      <c r="A6" t="s">
        <v>369</v>
      </c>
      <c r="C6" t="s">
        <v>370</v>
      </c>
      <c r="G6" s="9">
        <v>4</v>
      </c>
      <c r="H6" t="s">
        <v>371</v>
      </c>
      <c r="I6" s="9">
        <f>Table5[[#This Row],[Item]]</f>
        <v>4</v>
      </c>
    </row>
    <row r="7" spans="1:9" x14ac:dyDescent="0.25">
      <c r="A7" t="s">
        <v>372</v>
      </c>
      <c r="C7" t="s">
        <v>373</v>
      </c>
      <c r="G7" s="9">
        <v>5</v>
      </c>
      <c r="H7" t="s">
        <v>392</v>
      </c>
      <c r="I7" s="9">
        <f>Table5[[#This Row],[Item]]</f>
        <v>5</v>
      </c>
    </row>
    <row r="8" spans="1:9" x14ac:dyDescent="0.25">
      <c r="A8" t="s">
        <v>374</v>
      </c>
      <c r="G8" s="10">
        <v>6</v>
      </c>
      <c r="H8" t="s">
        <v>393</v>
      </c>
      <c r="I8" s="9">
        <f>Table5[[#This Row],[Item]]</f>
        <v>6</v>
      </c>
    </row>
    <row r="9" spans="1:9" x14ac:dyDescent="0.25">
      <c r="A9" t="s">
        <v>375</v>
      </c>
      <c r="G9" s="10">
        <v>7</v>
      </c>
      <c r="H9" t="s">
        <v>394</v>
      </c>
      <c r="I9" s="9">
        <f>Table5[[#This Row],[Item]]</f>
        <v>7</v>
      </c>
    </row>
    <row r="10" spans="1:9" x14ac:dyDescent="0.25">
      <c r="A10" t="s">
        <v>376</v>
      </c>
      <c r="G10" s="10">
        <v>8</v>
      </c>
      <c r="H10" s="5" t="s">
        <v>18</v>
      </c>
      <c r="I10" s="9">
        <f>Table5[[#This Row],[Item]]</f>
        <v>8</v>
      </c>
    </row>
    <row r="11" spans="1:9" x14ac:dyDescent="0.25">
      <c r="A11" t="s">
        <v>377</v>
      </c>
    </row>
    <row r="12" spans="1:9" x14ac:dyDescent="0.25">
      <c r="A12" t="s">
        <v>378</v>
      </c>
    </row>
  </sheetData>
  <pageMargins left="0.7" right="0.7" top="0.75" bottom="0.75" header="0.3" footer="0.3"/>
  <tableParts count="4">
    <tablePart r:id="rId1"/>
    <tablePart r:id="rId2"/>
    <tablePart r:id="rId3"/>
    <tablePart r:id="rId4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6a5762d9-0364-4ac1-97eb-58ade8e65d89">
      <UserInfo>
        <DisplayName>Fear, Misty L</DisplayName>
        <AccountId>2935</AccountId>
        <AccountType/>
      </UserInfo>
    </SharedWithUser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377ACD23C9DC4478B22881FED8AEF2A" ma:contentTypeVersion="6" ma:contentTypeDescription="Create a new document." ma:contentTypeScope="" ma:versionID="9b5e7144d0803d0dbefbdf24555f1c5a">
  <xsd:schema xmlns:xsd="http://www.w3.org/2001/XMLSchema" xmlns:xs="http://www.w3.org/2001/XMLSchema" xmlns:p="http://schemas.microsoft.com/office/2006/metadata/properties" xmlns:ns2="6a5762d9-0364-4ac1-97eb-58ade8e65d89" xmlns:ns3="48f7eedc-e3b3-407c-baa4-0af97fe5cd0a" targetNamespace="http://schemas.microsoft.com/office/2006/metadata/properties" ma:root="true" ma:fieldsID="db58b9bf0b5e1824cc6614dcc40f0c5d" ns2:_="" ns3:_="">
    <xsd:import namespace="6a5762d9-0364-4ac1-97eb-58ade8e65d89"/>
    <xsd:import namespace="48f7eedc-e3b3-407c-baa4-0af97fe5cd0a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5762d9-0364-4ac1-97eb-58ade8e65d8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f7eedc-e3b3-407c-baa4-0af97fe5cd0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3FD5153-7597-4980-B775-BD0BC3E41642}">
  <ds:schemaRefs>
    <ds:schemaRef ds:uri="http://schemas.microsoft.com/office/2006/metadata/properties"/>
    <ds:schemaRef ds:uri="http://schemas.microsoft.com/office/infopath/2007/PartnerControls"/>
    <ds:schemaRef ds:uri="6a5762d9-0364-4ac1-97eb-58ade8e65d89"/>
  </ds:schemaRefs>
</ds:datastoreItem>
</file>

<file path=customXml/itemProps2.xml><?xml version="1.0" encoding="utf-8"?>
<ds:datastoreItem xmlns:ds="http://schemas.openxmlformats.org/officeDocument/2006/customXml" ds:itemID="{0785D19F-9E4A-4B54-A21F-021865EFC34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D77F05A-9EF6-4EA9-9298-D8756564BB0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a5762d9-0364-4ac1-97eb-58ade8e65d89"/>
    <ds:schemaRef ds:uri="48f7eedc-e3b3-407c-baa4-0af97fe5cd0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Instructions</vt:lpstr>
      <vt:lpstr>Home Tab</vt:lpstr>
      <vt:lpstr>Sheet2</vt:lpstr>
      <vt:lpstr>Z-Degree Progress Report</vt:lpstr>
      <vt:lpstr>Evaluation Plan</vt:lpstr>
      <vt:lpstr>Lookup</vt:lpstr>
      <vt:lpstr>College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timan</dc:creator>
  <cp:keywords/>
  <dc:description/>
  <cp:lastModifiedBy>LitAssist</cp:lastModifiedBy>
  <cp:revision/>
  <dcterms:created xsi:type="dcterms:W3CDTF">2019-10-31T17:38:24Z</dcterms:created>
  <dcterms:modified xsi:type="dcterms:W3CDTF">2020-11-09T21:00:47Z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0x0101008377ACD23C9DC4478B22881FED8AEF2A</vt:lpwstr>
  </property>
</Properties>
</file>